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IHASIN FUNDS TO CHAP PROCESS\CHG LEG CAP-35-18\"/>
    </mc:Choice>
  </mc:AlternateContent>
  <xr:revisionPtr revIDLastSave="0" documentId="13_ncr:1_{96EFB038-FBF6-4CE9-AC18-1324A63287FE}" xr6:coauthVersionLast="47" xr6:coauthVersionMax="47" xr10:uidLastSave="{00000000-0000-0000-0000-000000000000}"/>
  <bookViews>
    <workbookView xWindow="360" yWindow="36" windowWidth="22608" windowHeight="13176" tabRatio="782" activeTab="1" xr2:uid="{00000000-000D-0000-FFFF-FFFF00000000}"/>
  </bookViews>
  <sheets>
    <sheet name="OMBwBal-RS 5.7.26 DELEGATE" sheetId="22" r:id="rId1"/>
    <sheet name="050526OMBwBal-RS 5.7.26chap " sheetId="19" r:id="rId2"/>
    <sheet name="050526OMBwBal-RS 5.7.26EDIT " sheetId="17" r:id="rId3"/>
    <sheet name="050526 OMB w Bal-RS 5.7.26" sheetId="7" r:id="rId4"/>
    <sheet name="050526 OMB w Bal-RS 5.7.26 (2)" sheetId="15" state="hidden" r:id="rId5"/>
    <sheet name="050526 OMB w Bal-RS 5.7.26  (3)" sheetId="16" state="hidden" r:id="rId6"/>
  </sheets>
  <externalReferences>
    <externalReference r:id="rId7"/>
  </externalReferences>
  <definedNames>
    <definedName name="_xlnm.Print_Area" localSheetId="3">'050526 OMB w Bal-RS 5.7.26'!$A$1:$O$270</definedName>
    <definedName name="_xlnm.Print_Area" localSheetId="5">'050526 OMB w Bal-RS 5.7.26  (3)'!$A$1:$O$269</definedName>
    <definedName name="_xlnm.Print_Area" localSheetId="4">'050526 OMB w Bal-RS 5.7.26 (2)'!$A$1:$O$269</definedName>
    <definedName name="_xlnm.Print_Area" localSheetId="1">'050526OMBwBal-RS 5.7.26chap '!$B$1:$O$264</definedName>
    <definedName name="_xlnm.Print_Area" localSheetId="2">'050526OMBwBal-RS 5.7.26EDIT '!$A$1:$O$270</definedName>
    <definedName name="_xlnm.Print_Area" localSheetId="0">'OMBwBal-RS 5.7.26 DELEGATE'!$C$1:$P$265</definedName>
    <definedName name="_xlnm.Print_Titles" localSheetId="3">'050526 OMB w Bal-RS 5.7.26'!$1:$10</definedName>
    <definedName name="_xlnm.Print_Titles" localSheetId="5">'050526 OMB w Bal-RS 5.7.26  (3)'!$1:$9</definedName>
    <definedName name="_xlnm.Print_Titles" localSheetId="4">'050526 OMB w Bal-RS 5.7.26 (2)'!$1:$9</definedName>
    <definedName name="_xlnm.Print_Titles" localSheetId="1">'050526OMBwBal-RS 5.7.26chap '!$1:$4</definedName>
    <definedName name="_xlnm.Print_Titles" localSheetId="2">'050526OMBwBal-RS 5.7.26EDIT '!$1:$10</definedName>
    <definedName name="_xlnm.Print_Titles" localSheetId="0">'OMBwBal-RS 5.7.26 DELEGATE'!$1:$4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3" i="19" l="1"/>
  <c r="O257" i="22"/>
  <c r="N257" i="22"/>
  <c r="M257" i="22"/>
  <c r="L257" i="22"/>
  <c r="K257" i="22"/>
  <c r="K256" i="19"/>
  <c r="L256" i="19"/>
  <c r="M256" i="19"/>
  <c r="N256" i="19"/>
  <c r="J256" i="19"/>
  <c r="N266" i="15"/>
  <c r="M266" i="15"/>
  <c r="L266" i="15"/>
  <c r="K266" i="15"/>
  <c r="J266" i="15"/>
  <c r="N265" i="15"/>
  <c r="M265" i="15"/>
  <c r="L265" i="15"/>
  <c r="O265" i="15" s="1"/>
  <c r="K265" i="15"/>
  <c r="J265" i="15"/>
  <c r="N264" i="15"/>
  <c r="M264" i="15"/>
  <c r="L264" i="15"/>
  <c r="K264" i="15"/>
  <c r="J264" i="15"/>
  <c r="N263" i="15"/>
  <c r="M263" i="15"/>
  <c r="L263" i="15"/>
  <c r="O263" i="15" s="1"/>
  <c r="K263" i="15"/>
  <c r="J263" i="15"/>
  <c r="N262" i="15"/>
  <c r="M262" i="15"/>
  <c r="L262" i="15"/>
  <c r="K262" i="15"/>
  <c r="J262" i="15"/>
  <c r="N261" i="15"/>
  <c r="M261" i="15"/>
  <c r="L261" i="15"/>
  <c r="K261" i="15"/>
  <c r="J261" i="15"/>
  <c r="N260" i="15"/>
  <c r="M260" i="15"/>
  <c r="O260" i="15" s="1"/>
  <c r="L260" i="15"/>
  <c r="K260" i="15"/>
  <c r="J260" i="15"/>
  <c r="N259" i="15"/>
  <c r="M259" i="15"/>
  <c r="L259" i="15"/>
  <c r="O259" i="15" s="1"/>
  <c r="K259" i="15"/>
  <c r="J259" i="15"/>
  <c r="N258" i="15"/>
  <c r="M258" i="15"/>
  <c r="L258" i="15"/>
  <c r="K258" i="15"/>
  <c r="J258" i="15"/>
  <c r="N255" i="15"/>
  <c r="M255" i="15"/>
  <c r="O255" i="15" s="1"/>
  <c r="L255" i="15"/>
  <c r="K255" i="15"/>
  <c r="J255" i="15"/>
  <c r="N254" i="15"/>
  <c r="M254" i="15"/>
  <c r="L254" i="15"/>
  <c r="O254" i="15" s="1"/>
  <c r="K254" i="15"/>
  <c r="J254" i="15"/>
  <c r="N253" i="15"/>
  <c r="M253" i="15"/>
  <c r="L253" i="15"/>
  <c r="O253" i="15" s="1"/>
  <c r="K253" i="15"/>
  <c r="J253" i="15"/>
  <c r="N252" i="15"/>
  <c r="M252" i="15"/>
  <c r="O252" i="15" s="1"/>
  <c r="L252" i="15"/>
  <c r="K252" i="15"/>
  <c r="J252" i="15"/>
  <c r="N251" i="15"/>
  <c r="M251" i="15"/>
  <c r="L251" i="15"/>
  <c r="O251" i="15" s="1"/>
  <c r="K251" i="15"/>
  <c r="J251" i="15"/>
  <c r="N250" i="15"/>
  <c r="M250" i="15"/>
  <c r="L250" i="15"/>
  <c r="K250" i="15"/>
  <c r="J250" i="15"/>
  <c r="N249" i="15"/>
  <c r="M249" i="15"/>
  <c r="L249" i="15"/>
  <c r="O249" i="15" s="1"/>
  <c r="K249" i="15"/>
  <c r="J249" i="15"/>
  <c r="N248" i="15"/>
  <c r="M248" i="15"/>
  <c r="O248" i="15" s="1"/>
  <c r="L248" i="15"/>
  <c r="K248" i="15"/>
  <c r="J248" i="15"/>
  <c r="N247" i="15"/>
  <c r="M247" i="15"/>
  <c r="L247" i="15"/>
  <c r="O247" i="15" s="1"/>
  <c r="K247" i="15"/>
  <c r="J247" i="15"/>
  <c r="N245" i="15"/>
  <c r="M245" i="15"/>
  <c r="L245" i="15"/>
  <c r="O245" i="15" s="1"/>
  <c r="K245" i="15"/>
  <c r="J245" i="15"/>
  <c r="N244" i="15"/>
  <c r="M244" i="15"/>
  <c r="L244" i="15"/>
  <c r="K244" i="15"/>
  <c r="J244" i="15"/>
  <c r="N243" i="15"/>
  <c r="M243" i="15"/>
  <c r="L243" i="15"/>
  <c r="K243" i="15"/>
  <c r="J243" i="15"/>
  <c r="N242" i="15"/>
  <c r="M242" i="15"/>
  <c r="L242" i="15"/>
  <c r="O242" i="15" s="1"/>
  <c r="K242" i="15"/>
  <c r="J242" i="15"/>
  <c r="N241" i="15"/>
  <c r="M241" i="15"/>
  <c r="O241" i="15" s="1"/>
  <c r="L241" i="15"/>
  <c r="K241" i="15"/>
  <c r="J241" i="15"/>
  <c r="N240" i="15"/>
  <c r="M240" i="15"/>
  <c r="O240" i="15" s="1"/>
  <c r="L240" i="15"/>
  <c r="K240" i="15"/>
  <c r="J240" i="15"/>
  <c r="N239" i="15"/>
  <c r="M239" i="15"/>
  <c r="L239" i="15"/>
  <c r="O239" i="15" s="1"/>
  <c r="K239" i="15"/>
  <c r="J239" i="15"/>
  <c r="N238" i="15"/>
  <c r="M238" i="15"/>
  <c r="L238" i="15"/>
  <c r="O238" i="15" s="1"/>
  <c r="K238" i="15"/>
  <c r="J238" i="15"/>
  <c r="N237" i="15"/>
  <c r="M237" i="15"/>
  <c r="L237" i="15"/>
  <c r="K237" i="15"/>
  <c r="J237" i="15"/>
  <c r="N236" i="15"/>
  <c r="M236" i="15"/>
  <c r="L236" i="15"/>
  <c r="K236" i="15"/>
  <c r="J236" i="15"/>
  <c r="N235" i="15"/>
  <c r="M235" i="15"/>
  <c r="L235" i="15"/>
  <c r="O235" i="15" s="1"/>
  <c r="K235" i="15"/>
  <c r="J235" i="15"/>
  <c r="N234" i="15"/>
  <c r="M234" i="15"/>
  <c r="L234" i="15"/>
  <c r="O234" i="15" s="1"/>
  <c r="K234" i="15"/>
  <c r="J234" i="15"/>
  <c r="N233" i="15"/>
  <c r="M233" i="15"/>
  <c r="L233" i="15"/>
  <c r="K233" i="15"/>
  <c r="J233" i="15"/>
  <c r="N232" i="15"/>
  <c r="M232" i="15"/>
  <c r="L232" i="15"/>
  <c r="K232" i="15"/>
  <c r="J232" i="15"/>
  <c r="N231" i="15"/>
  <c r="M231" i="15"/>
  <c r="O231" i="15" s="1"/>
  <c r="L231" i="15"/>
  <c r="K231" i="15"/>
  <c r="J231" i="15"/>
  <c r="N230" i="15"/>
  <c r="M230" i="15"/>
  <c r="L230" i="15"/>
  <c r="O230" i="15" s="1"/>
  <c r="K230" i="15"/>
  <c r="J230" i="15"/>
  <c r="N229" i="15"/>
  <c r="M229" i="15"/>
  <c r="L229" i="15"/>
  <c r="O229" i="15" s="1"/>
  <c r="K229" i="15"/>
  <c r="J229" i="15"/>
  <c r="N228" i="15"/>
  <c r="M228" i="15"/>
  <c r="L228" i="15"/>
  <c r="O228" i="15" s="1"/>
  <c r="K228" i="15"/>
  <c r="J228" i="15"/>
  <c r="N227" i="15"/>
  <c r="M227" i="15"/>
  <c r="O227" i="15" s="1"/>
  <c r="L227" i="15"/>
  <c r="K227" i="15"/>
  <c r="J227" i="15"/>
  <c r="N226" i="15"/>
  <c r="M226" i="15"/>
  <c r="L226" i="15"/>
  <c r="O226" i="15" s="1"/>
  <c r="K226" i="15"/>
  <c r="J226" i="15"/>
  <c r="N225" i="15"/>
  <c r="M225" i="15"/>
  <c r="L225" i="15"/>
  <c r="O225" i="15" s="1"/>
  <c r="K225" i="15"/>
  <c r="J225" i="15"/>
  <c r="N224" i="15"/>
  <c r="M224" i="15"/>
  <c r="L224" i="15"/>
  <c r="O224" i="15" s="1"/>
  <c r="K224" i="15"/>
  <c r="J224" i="15"/>
  <c r="N223" i="15"/>
  <c r="M223" i="15"/>
  <c r="L223" i="15"/>
  <c r="O223" i="15" s="1"/>
  <c r="K223" i="15"/>
  <c r="J223" i="15"/>
  <c r="N222" i="15"/>
  <c r="M222" i="15"/>
  <c r="L222" i="15"/>
  <c r="O222" i="15" s="1"/>
  <c r="K222" i="15"/>
  <c r="J222" i="15"/>
  <c r="N221" i="15"/>
  <c r="M221" i="15"/>
  <c r="L221" i="15"/>
  <c r="K221" i="15"/>
  <c r="J221" i="15"/>
  <c r="O220" i="15"/>
  <c r="N220" i="15"/>
  <c r="M220" i="15"/>
  <c r="L220" i="15"/>
  <c r="K220" i="15"/>
  <c r="J220" i="15"/>
  <c r="N217" i="15"/>
  <c r="M217" i="15"/>
  <c r="L217" i="15"/>
  <c r="O217" i="15" s="1"/>
  <c r="K217" i="15"/>
  <c r="J217" i="15"/>
  <c r="N216" i="15"/>
  <c r="M216" i="15"/>
  <c r="L216" i="15"/>
  <c r="O216" i="15" s="1"/>
  <c r="K216" i="15"/>
  <c r="J216" i="15"/>
  <c r="N215" i="15"/>
  <c r="M215" i="15"/>
  <c r="L215" i="15"/>
  <c r="K215" i="15"/>
  <c r="J215" i="15"/>
  <c r="N214" i="15"/>
  <c r="M214" i="15"/>
  <c r="L214" i="15"/>
  <c r="K214" i="15"/>
  <c r="J214" i="15"/>
  <c r="N213" i="15"/>
  <c r="M213" i="15"/>
  <c r="L213" i="15"/>
  <c r="O213" i="15" s="1"/>
  <c r="K213" i="15"/>
  <c r="J213" i="15"/>
  <c r="N212" i="15"/>
  <c r="M212" i="15"/>
  <c r="L212" i="15"/>
  <c r="O212" i="15" s="1"/>
  <c r="K212" i="15"/>
  <c r="J212" i="15"/>
  <c r="N211" i="15"/>
  <c r="M211" i="15"/>
  <c r="L211" i="15"/>
  <c r="K211" i="15"/>
  <c r="J211" i="15"/>
  <c r="N210" i="15"/>
  <c r="M210" i="15"/>
  <c r="L210" i="15"/>
  <c r="K210" i="15"/>
  <c r="J210" i="15"/>
  <c r="N209" i="15"/>
  <c r="M209" i="15"/>
  <c r="L209" i="15"/>
  <c r="K209" i="15"/>
  <c r="J209" i="15"/>
  <c r="N206" i="15"/>
  <c r="M206" i="15"/>
  <c r="L206" i="15"/>
  <c r="O206" i="15" s="1"/>
  <c r="K206" i="15"/>
  <c r="J206" i="15"/>
  <c r="N205" i="15"/>
  <c r="M205" i="15"/>
  <c r="L205" i="15"/>
  <c r="K205" i="15"/>
  <c r="J205" i="15"/>
  <c r="N204" i="15"/>
  <c r="M204" i="15"/>
  <c r="L204" i="15"/>
  <c r="O204" i="15" s="1"/>
  <c r="K204" i="15"/>
  <c r="J204" i="15"/>
  <c r="N202" i="15"/>
  <c r="M202" i="15"/>
  <c r="O202" i="15" s="1"/>
  <c r="L202" i="15"/>
  <c r="K202" i="15"/>
  <c r="J202" i="15"/>
  <c r="N200" i="15"/>
  <c r="M200" i="15"/>
  <c r="L200" i="15"/>
  <c r="O200" i="15" s="1"/>
  <c r="K200" i="15"/>
  <c r="J200" i="15"/>
  <c r="N199" i="15"/>
  <c r="M199" i="15"/>
  <c r="L199" i="15"/>
  <c r="K199" i="15"/>
  <c r="J199" i="15"/>
  <c r="N196" i="15"/>
  <c r="M196" i="15"/>
  <c r="L196" i="15"/>
  <c r="O196" i="15" s="1"/>
  <c r="K196" i="15"/>
  <c r="J196" i="15"/>
  <c r="N195" i="15"/>
  <c r="M195" i="15"/>
  <c r="L195" i="15"/>
  <c r="K195" i="15"/>
  <c r="J195" i="15"/>
  <c r="N194" i="15"/>
  <c r="M194" i="15"/>
  <c r="L194" i="15"/>
  <c r="O194" i="15" s="1"/>
  <c r="K194" i="15"/>
  <c r="J194" i="15"/>
  <c r="N193" i="15"/>
  <c r="M193" i="15"/>
  <c r="L193" i="15"/>
  <c r="K193" i="15"/>
  <c r="J193" i="15"/>
  <c r="N192" i="15"/>
  <c r="M192" i="15"/>
  <c r="L192" i="15"/>
  <c r="O192" i="15" s="1"/>
  <c r="K192" i="15"/>
  <c r="J192" i="15"/>
  <c r="N191" i="15"/>
  <c r="M191" i="15"/>
  <c r="L191" i="15"/>
  <c r="O191" i="15" s="1"/>
  <c r="K191" i="15"/>
  <c r="J191" i="15"/>
  <c r="N190" i="15"/>
  <c r="M190" i="15"/>
  <c r="L190" i="15"/>
  <c r="O190" i="15" s="1"/>
  <c r="K190" i="15"/>
  <c r="J190" i="15"/>
  <c r="N189" i="15"/>
  <c r="M189" i="15"/>
  <c r="L189" i="15"/>
  <c r="K189" i="15"/>
  <c r="J189" i="15"/>
  <c r="N188" i="15"/>
  <c r="M188" i="15"/>
  <c r="L188" i="15"/>
  <c r="K188" i="15"/>
  <c r="J188" i="15"/>
  <c r="N187" i="15"/>
  <c r="M187" i="15"/>
  <c r="L187" i="15"/>
  <c r="O187" i="15" s="1"/>
  <c r="K187" i="15"/>
  <c r="J187" i="15"/>
  <c r="N186" i="15"/>
  <c r="M186" i="15"/>
  <c r="L186" i="15"/>
  <c r="O186" i="15" s="1"/>
  <c r="K186" i="15"/>
  <c r="J186" i="15"/>
  <c r="N185" i="15"/>
  <c r="M185" i="15"/>
  <c r="L185" i="15"/>
  <c r="O185" i="15" s="1"/>
  <c r="K185" i="15"/>
  <c r="J185" i="15"/>
  <c r="N184" i="15"/>
  <c r="M184" i="15"/>
  <c r="L184" i="15"/>
  <c r="K184" i="15"/>
  <c r="J184" i="15"/>
  <c r="N183" i="15"/>
  <c r="M183" i="15"/>
  <c r="O183" i="15" s="1"/>
  <c r="L183" i="15"/>
  <c r="K183" i="15"/>
  <c r="J183" i="15"/>
  <c r="N182" i="15"/>
  <c r="M182" i="15"/>
  <c r="L182" i="15"/>
  <c r="O182" i="15" s="1"/>
  <c r="K182" i="15"/>
  <c r="J182" i="15"/>
  <c r="N181" i="15"/>
  <c r="M181" i="15"/>
  <c r="L181" i="15"/>
  <c r="K181" i="15"/>
  <c r="J181" i="15"/>
  <c r="N180" i="15"/>
  <c r="M180" i="15"/>
  <c r="L180" i="15"/>
  <c r="O180" i="15" s="1"/>
  <c r="K180" i="15"/>
  <c r="J180" i="15"/>
  <c r="N179" i="15"/>
  <c r="M179" i="15"/>
  <c r="O179" i="15" s="1"/>
  <c r="L179" i="15"/>
  <c r="K179" i="15"/>
  <c r="J179" i="15"/>
  <c r="N178" i="15"/>
  <c r="M178" i="15"/>
  <c r="L178" i="15"/>
  <c r="K178" i="15"/>
  <c r="J178" i="15"/>
  <c r="N177" i="15"/>
  <c r="M177" i="15"/>
  <c r="L177" i="15"/>
  <c r="K177" i="15"/>
  <c r="J177" i="15"/>
  <c r="N176" i="15"/>
  <c r="M176" i="15"/>
  <c r="L176" i="15"/>
  <c r="O176" i="15" s="1"/>
  <c r="K176" i="15"/>
  <c r="J176" i="15"/>
  <c r="N175" i="15"/>
  <c r="M175" i="15"/>
  <c r="L175" i="15"/>
  <c r="O175" i="15" s="1"/>
  <c r="K175" i="15"/>
  <c r="J175" i="15"/>
  <c r="N174" i="15"/>
  <c r="M174" i="15"/>
  <c r="L174" i="15"/>
  <c r="K174" i="15"/>
  <c r="J174" i="15"/>
  <c r="N173" i="15"/>
  <c r="M173" i="15"/>
  <c r="L173" i="15"/>
  <c r="K173" i="15"/>
  <c r="J173" i="15"/>
  <c r="N172" i="15"/>
  <c r="M172" i="15"/>
  <c r="L172" i="15"/>
  <c r="O172" i="15" s="1"/>
  <c r="K172" i="15"/>
  <c r="J172" i="15"/>
  <c r="N171" i="15"/>
  <c r="M171" i="15"/>
  <c r="L171" i="15"/>
  <c r="O171" i="15" s="1"/>
  <c r="K171" i="15"/>
  <c r="J171" i="15"/>
  <c r="N170" i="15"/>
  <c r="M170" i="15"/>
  <c r="L170" i="15"/>
  <c r="O170" i="15" s="1"/>
  <c r="K170" i="15"/>
  <c r="J170" i="15"/>
  <c r="N169" i="15"/>
  <c r="M169" i="15"/>
  <c r="O169" i="15" s="1"/>
  <c r="L169" i="15"/>
  <c r="K169" i="15"/>
  <c r="J169" i="15"/>
  <c r="N168" i="15"/>
  <c r="M168" i="15"/>
  <c r="L168" i="15"/>
  <c r="K168" i="15"/>
  <c r="J168" i="15"/>
  <c r="N167" i="15"/>
  <c r="M167" i="15"/>
  <c r="L167" i="15"/>
  <c r="O167" i="15" s="1"/>
  <c r="K167" i="15"/>
  <c r="J167" i="15"/>
  <c r="N166" i="15"/>
  <c r="M166" i="15"/>
  <c r="L166" i="15"/>
  <c r="O166" i="15" s="1"/>
  <c r="K166" i="15"/>
  <c r="J166" i="15"/>
  <c r="N165" i="15"/>
  <c r="M165" i="15"/>
  <c r="L165" i="15"/>
  <c r="K165" i="15"/>
  <c r="J165" i="15"/>
  <c r="N164" i="15"/>
  <c r="M164" i="15"/>
  <c r="L164" i="15"/>
  <c r="K164" i="15"/>
  <c r="J164" i="15"/>
  <c r="N163" i="15"/>
  <c r="M163" i="15"/>
  <c r="L163" i="15"/>
  <c r="O163" i="15" s="1"/>
  <c r="K163" i="15"/>
  <c r="J163" i="15"/>
  <c r="N162" i="15"/>
  <c r="M162" i="15"/>
  <c r="L162" i="15"/>
  <c r="O162" i="15" s="1"/>
  <c r="K162" i="15"/>
  <c r="J162" i="15"/>
  <c r="N161" i="15"/>
  <c r="M161" i="15"/>
  <c r="L161" i="15"/>
  <c r="O161" i="15" s="1"/>
  <c r="K161" i="15"/>
  <c r="J161" i="15"/>
  <c r="N160" i="15"/>
  <c r="M160" i="15"/>
  <c r="L160" i="15"/>
  <c r="O160" i="15" s="1"/>
  <c r="K160" i="15"/>
  <c r="J160" i="15"/>
  <c r="N159" i="15"/>
  <c r="M159" i="15"/>
  <c r="O159" i="15" s="1"/>
  <c r="L159" i="15"/>
  <c r="K159" i="15"/>
  <c r="J159" i="15"/>
  <c r="N158" i="15"/>
  <c r="M158" i="15"/>
  <c r="L158" i="15"/>
  <c r="K158" i="15"/>
  <c r="J158" i="15"/>
  <c r="N157" i="15"/>
  <c r="M157" i="15"/>
  <c r="L157" i="15"/>
  <c r="K157" i="15"/>
  <c r="J157" i="15"/>
  <c r="N156" i="15"/>
  <c r="M156" i="15"/>
  <c r="L156" i="15"/>
  <c r="O156" i="15" s="1"/>
  <c r="K156" i="15"/>
  <c r="J156" i="15"/>
  <c r="N155" i="15"/>
  <c r="M155" i="15"/>
  <c r="L155" i="15"/>
  <c r="K155" i="15"/>
  <c r="J155" i="15"/>
  <c r="N154" i="15"/>
  <c r="M154" i="15"/>
  <c r="L154" i="15"/>
  <c r="K154" i="15"/>
  <c r="J154" i="15"/>
  <c r="N153" i="15"/>
  <c r="M153" i="15"/>
  <c r="L153" i="15"/>
  <c r="K153" i="15"/>
  <c r="J153" i="15"/>
  <c r="N152" i="15"/>
  <c r="M152" i="15"/>
  <c r="L152" i="15"/>
  <c r="O152" i="15" s="1"/>
  <c r="K152" i="15"/>
  <c r="J152" i="15"/>
  <c r="N151" i="15"/>
  <c r="M151" i="15"/>
  <c r="L151" i="15"/>
  <c r="O151" i="15" s="1"/>
  <c r="K151" i="15"/>
  <c r="J151" i="15"/>
  <c r="N150" i="15"/>
  <c r="M150" i="15"/>
  <c r="L150" i="15"/>
  <c r="K150" i="15"/>
  <c r="J150" i="15"/>
  <c r="N149" i="15"/>
  <c r="M149" i="15"/>
  <c r="L149" i="15"/>
  <c r="K149" i="15"/>
  <c r="J149" i="15"/>
  <c r="N148" i="15"/>
  <c r="M148" i="15"/>
  <c r="L148" i="15"/>
  <c r="K148" i="15"/>
  <c r="J148" i="15"/>
  <c r="N147" i="15"/>
  <c r="M147" i="15"/>
  <c r="L147" i="15"/>
  <c r="O147" i="15" s="1"/>
  <c r="K147" i="15"/>
  <c r="J147" i="15"/>
  <c r="N146" i="15"/>
  <c r="M146" i="15"/>
  <c r="L146" i="15"/>
  <c r="K146" i="15"/>
  <c r="J146" i="15"/>
  <c r="N145" i="15"/>
  <c r="M145" i="15"/>
  <c r="L145" i="15"/>
  <c r="O145" i="15" s="1"/>
  <c r="K145" i="15"/>
  <c r="J145" i="15"/>
  <c r="N143" i="15"/>
  <c r="M143" i="15"/>
  <c r="L143" i="15"/>
  <c r="O143" i="15" s="1"/>
  <c r="K143" i="15"/>
  <c r="J143" i="15"/>
  <c r="N142" i="15"/>
  <c r="M142" i="15"/>
  <c r="L142" i="15"/>
  <c r="O142" i="15" s="1"/>
  <c r="K142" i="15"/>
  <c r="J142" i="15"/>
  <c r="N141" i="15"/>
  <c r="M141" i="15"/>
  <c r="L141" i="15"/>
  <c r="O141" i="15" s="1"/>
  <c r="K141" i="15"/>
  <c r="J141" i="15"/>
  <c r="N140" i="15"/>
  <c r="M140" i="15"/>
  <c r="L140" i="15"/>
  <c r="K140" i="15"/>
  <c r="J140" i="15"/>
  <c r="N139" i="15"/>
  <c r="M139" i="15"/>
  <c r="L139" i="15"/>
  <c r="O139" i="15" s="1"/>
  <c r="K139" i="15"/>
  <c r="J139" i="15"/>
  <c r="N138" i="15"/>
  <c r="M138" i="15"/>
  <c r="L138" i="15"/>
  <c r="K138" i="15"/>
  <c r="J138" i="15"/>
  <c r="N137" i="15"/>
  <c r="M137" i="15"/>
  <c r="L137" i="15"/>
  <c r="O137" i="15" s="1"/>
  <c r="K137" i="15"/>
  <c r="J137" i="15"/>
  <c r="N136" i="15"/>
  <c r="M136" i="15"/>
  <c r="L136" i="15"/>
  <c r="K136" i="15"/>
  <c r="J136" i="15"/>
  <c r="N135" i="15"/>
  <c r="M135" i="15"/>
  <c r="L135" i="15"/>
  <c r="O135" i="15" s="1"/>
  <c r="K135" i="15"/>
  <c r="J135" i="15"/>
  <c r="N134" i="15"/>
  <c r="M134" i="15"/>
  <c r="L134" i="15"/>
  <c r="O134" i="15" s="1"/>
  <c r="K134" i="15"/>
  <c r="J134" i="15"/>
  <c r="N133" i="15"/>
  <c r="M133" i="15"/>
  <c r="L133" i="15"/>
  <c r="O133" i="15" s="1"/>
  <c r="K133" i="15"/>
  <c r="J133" i="15"/>
  <c r="N132" i="15"/>
  <c r="M132" i="15"/>
  <c r="L132" i="15"/>
  <c r="K132" i="15"/>
  <c r="J132" i="15"/>
  <c r="N131" i="15"/>
  <c r="M131" i="15"/>
  <c r="L131" i="15"/>
  <c r="O131" i="15" s="1"/>
  <c r="K131" i="15"/>
  <c r="J131" i="15"/>
  <c r="N130" i="15"/>
  <c r="M130" i="15"/>
  <c r="L130" i="15"/>
  <c r="K130" i="15"/>
  <c r="J130" i="15"/>
  <c r="N128" i="15"/>
  <c r="M128" i="15"/>
  <c r="L128" i="15"/>
  <c r="K128" i="15"/>
  <c r="J128" i="15"/>
  <c r="N127" i="15"/>
  <c r="M127" i="15"/>
  <c r="O127" i="15" s="1"/>
  <c r="L127" i="15"/>
  <c r="K127" i="15"/>
  <c r="J127" i="15"/>
  <c r="N126" i="15"/>
  <c r="M126" i="15"/>
  <c r="L126" i="15"/>
  <c r="O126" i="15" s="1"/>
  <c r="K126" i="15"/>
  <c r="J126" i="15"/>
  <c r="N125" i="15"/>
  <c r="M125" i="15"/>
  <c r="L125" i="15"/>
  <c r="K125" i="15"/>
  <c r="J125" i="15"/>
  <c r="N124" i="15"/>
  <c r="M124" i="15"/>
  <c r="L124" i="15"/>
  <c r="K124" i="15"/>
  <c r="J124" i="15"/>
  <c r="N123" i="15"/>
  <c r="M123" i="15"/>
  <c r="L123" i="15"/>
  <c r="K123" i="15"/>
  <c r="J123" i="15"/>
  <c r="N122" i="15"/>
  <c r="M122" i="15"/>
  <c r="L122" i="15"/>
  <c r="O122" i="15" s="1"/>
  <c r="K122" i="15"/>
  <c r="J122" i="15"/>
  <c r="N121" i="15"/>
  <c r="M121" i="15"/>
  <c r="L121" i="15"/>
  <c r="K121" i="15"/>
  <c r="J121" i="15"/>
  <c r="O120" i="15"/>
  <c r="N120" i="15"/>
  <c r="M120" i="15"/>
  <c r="L120" i="15"/>
  <c r="K120" i="15"/>
  <c r="J120" i="15"/>
  <c r="N119" i="15"/>
  <c r="M119" i="15"/>
  <c r="L119" i="15"/>
  <c r="O119" i="15" s="1"/>
  <c r="K119" i="15"/>
  <c r="J119" i="15"/>
  <c r="N118" i="15"/>
  <c r="M118" i="15"/>
  <c r="L118" i="15"/>
  <c r="K118" i="15"/>
  <c r="J118" i="15"/>
  <c r="N117" i="15"/>
  <c r="M117" i="15"/>
  <c r="L117" i="15"/>
  <c r="K117" i="15"/>
  <c r="J117" i="15"/>
  <c r="N116" i="15"/>
  <c r="M116" i="15"/>
  <c r="L116" i="15"/>
  <c r="K116" i="15"/>
  <c r="J116" i="15"/>
  <c r="N115" i="15"/>
  <c r="M115" i="15"/>
  <c r="L115" i="15"/>
  <c r="O115" i="15" s="1"/>
  <c r="K115" i="15"/>
  <c r="J115" i="15"/>
  <c r="N114" i="15"/>
  <c r="M114" i="15"/>
  <c r="L114" i="15"/>
  <c r="O114" i="15" s="1"/>
  <c r="K114" i="15"/>
  <c r="J114" i="15"/>
  <c r="N113" i="15"/>
  <c r="M113" i="15"/>
  <c r="L113" i="15"/>
  <c r="O113" i="15" s="1"/>
  <c r="K113" i="15"/>
  <c r="J113" i="15"/>
  <c r="N112" i="15"/>
  <c r="M112" i="15"/>
  <c r="L112" i="15"/>
  <c r="O112" i="15" s="1"/>
  <c r="K112" i="15"/>
  <c r="J112" i="15"/>
  <c r="N111" i="15"/>
  <c r="M111" i="15"/>
  <c r="L111" i="15"/>
  <c r="O111" i="15" s="1"/>
  <c r="K111" i="15"/>
  <c r="J111" i="15"/>
  <c r="N110" i="15"/>
  <c r="M110" i="15"/>
  <c r="L110" i="15"/>
  <c r="O110" i="15" s="1"/>
  <c r="K110" i="15"/>
  <c r="J110" i="15"/>
  <c r="N109" i="15"/>
  <c r="M109" i="15"/>
  <c r="L109" i="15"/>
  <c r="K109" i="15"/>
  <c r="J109" i="15"/>
  <c r="N108" i="15"/>
  <c r="M108" i="15"/>
  <c r="L108" i="15"/>
  <c r="K108" i="15"/>
  <c r="J108" i="15"/>
  <c r="N107" i="15"/>
  <c r="M107" i="15"/>
  <c r="O107" i="15" s="1"/>
  <c r="L107" i="15"/>
  <c r="K107" i="15"/>
  <c r="J107" i="15"/>
  <c r="N106" i="15"/>
  <c r="M106" i="15"/>
  <c r="L106" i="15"/>
  <c r="K106" i="15"/>
  <c r="J106" i="15"/>
  <c r="N105" i="15"/>
  <c r="M105" i="15"/>
  <c r="L105" i="15"/>
  <c r="K105" i="15"/>
  <c r="J105" i="15"/>
  <c r="N104" i="15"/>
  <c r="M104" i="15"/>
  <c r="L104" i="15"/>
  <c r="K104" i="15"/>
  <c r="J104" i="15"/>
  <c r="N103" i="15"/>
  <c r="M103" i="15"/>
  <c r="L103" i="15"/>
  <c r="K103" i="15"/>
  <c r="J103" i="15"/>
  <c r="N102" i="15"/>
  <c r="M102" i="15"/>
  <c r="L102" i="15"/>
  <c r="K102" i="15"/>
  <c r="J102" i="15"/>
  <c r="N101" i="15"/>
  <c r="M101" i="15"/>
  <c r="L101" i="15"/>
  <c r="K101" i="15"/>
  <c r="J101" i="15"/>
  <c r="N99" i="15"/>
  <c r="M99" i="15"/>
  <c r="L99" i="15"/>
  <c r="O99" i="15" s="1"/>
  <c r="K99" i="15"/>
  <c r="J99" i="15"/>
  <c r="N98" i="15"/>
  <c r="M98" i="15"/>
  <c r="L98" i="15"/>
  <c r="O98" i="15" s="1"/>
  <c r="K98" i="15"/>
  <c r="J98" i="15"/>
  <c r="N97" i="15"/>
  <c r="M97" i="15"/>
  <c r="L97" i="15"/>
  <c r="K97" i="15"/>
  <c r="J97" i="15"/>
  <c r="N96" i="15"/>
  <c r="M96" i="15"/>
  <c r="L96" i="15"/>
  <c r="K96" i="15"/>
  <c r="J96" i="15"/>
  <c r="N95" i="15"/>
  <c r="M95" i="15"/>
  <c r="L95" i="15"/>
  <c r="O95" i="15" s="1"/>
  <c r="K95" i="15"/>
  <c r="J95" i="15"/>
  <c r="N94" i="15"/>
  <c r="M94" i="15"/>
  <c r="L94" i="15"/>
  <c r="O94" i="15" s="1"/>
  <c r="K94" i="15"/>
  <c r="J94" i="15"/>
  <c r="N93" i="15"/>
  <c r="M93" i="15"/>
  <c r="L93" i="15"/>
  <c r="O93" i="15" s="1"/>
  <c r="K93" i="15"/>
  <c r="J93" i="15"/>
  <c r="N92" i="15"/>
  <c r="M92" i="15"/>
  <c r="L92" i="15"/>
  <c r="K92" i="15"/>
  <c r="J92" i="15"/>
  <c r="N91" i="15"/>
  <c r="M91" i="15"/>
  <c r="L91" i="15"/>
  <c r="O91" i="15" s="1"/>
  <c r="K91" i="15"/>
  <c r="J91" i="15"/>
  <c r="N90" i="15"/>
  <c r="M90" i="15"/>
  <c r="L90" i="15"/>
  <c r="O90" i="15" s="1"/>
  <c r="K90" i="15"/>
  <c r="J90" i="15"/>
  <c r="N89" i="15"/>
  <c r="M89" i="15"/>
  <c r="L89" i="15"/>
  <c r="O89" i="15" s="1"/>
  <c r="K89" i="15"/>
  <c r="J89" i="15"/>
  <c r="N88" i="15"/>
  <c r="M88" i="15"/>
  <c r="L88" i="15"/>
  <c r="O88" i="15" s="1"/>
  <c r="K88" i="15"/>
  <c r="J88" i="15"/>
  <c r="N87" i="15"/>
  <c r="M87" i="15"/>
  <c r="L87" i="15"/>
  <c r="O87" i="15" s="1"/>
  <c r="K87" i="15"/>
  <c r="J87" i="15"/>
  <c r="N86" i="15"/>
  <c r="M86" i="15"/>
  <c r="O86" i="15" s="1"/>
  <c r="L86" i="15"/>
  <c r="K86" i="15"/>
  <c r="J86" i="15"/>
  <c r="N85" i="15"/>
  <c r="M85" i="15"/>
  <c r="L85" i="15"/>
  <c r="O85" i="15" s="1"/>
  <c r="K85" i="15"/>
  <c r="J85" i="15"/>
  <c r="N84" i="15"/>
  <c r="M84" i="15"/>
  <c r="L84" i="15"/>
  <c r="O84" i="15" s="1"/>
  <c r="K84" i="15"/>
  <c r="J84" i="15"/>
  <c r="N83" i="15"/>
  <c r="M83" i="15"/>
  <c r="L83" i="15"/>
  <c r="O83" i="15" s="1"/>
  <c r="K83" i="15"/>
  <c r="J83" i="15"/>
  <c r="N82" i="15"/>
  <c r="M82" i="15"/>
  <c r="L82" i="15"/>
  <c r="K82" i="15"/>
  <c r="J82" i="15"/>
  <c r="N81" i="15"/>
  <c r="M81" i="15"/>
  <c r="L81" i="15"/>
  <c r="O81" i="15" s="1"/>
  <c r="K81" i="15"/>
  <c r="J81" i="15"/>
  <c r="N80" i="15"/>
  <c r="M80" i="15"/>
  <c r="L80" i="15"/>
  <c r="O80" i="15" s="1"/>
  <c r="K80" i="15"/>
  <c r="J80" i="15"/>
  <c r="N79" i="15"/>
  <c r="M79" i="15"/>
  <c r="L79" i="15"/>
  <c r="O79" i="15" s="1"/>
  <c r="K79" i="15"/>
  <c r="J79" i="15"/>
  <c r="N78" i="15"/>
  <c r="M78" i="15"/>
  <c r="L78" i="15"/>
  <c r="K78" i="15"/>
  <c r="J78" i="15"/>
  <c r="N77" i="15"/>
  <c r="M77" i="15"/>
  <c r="L77" i="15"/>
  <c r="K77" i="15"/>
  <c r="J77" i="15"/>
  <c r="N76" i="15"/>
  <c r="M76" i="15"/>
  <c r="O76" i="15" s="1"/>
  <c r="L76" i="15"/>
  <c r="K76" i="15"/>
  <c r="J76" i="15"/>
  <c r="N75" i="15"/>
  <c r="M75" i="15"/>
  <c r="L75" i="15"/>
  <c r="K75" i="15"/>
  <c r="J75" i="15"/>
  <c r="N74" i="15"/>
  <c r="M74" i="15"/>
  <c r="L74" i="15"/>
  <c r="O74" i="15" s="1"/>
  <c r="K74" i="15"/>
  <c r="J74" i="15"/>
  <c r="N73" i="15"/>
  <c r="M73" i="15"/>
  <c r="L73" i="15"/>
  <c r="K73" i="15"/>
  <c r="J73" i="15"/>
  <c r="N72" i="15"/>
  <c r="M72" i="15"/>
  <c r="L72" i="15"/>
  <c r="K72" i="15"/>
  <c r="J72" i="15"/>
  <c r="N71" i="15"/>
  <c r="M71" i="15"/>
  <c r="L71" i="15"/>
  <c r="O71" i="15" s="1"/>
  <c r="K71" i="15"/>
  <c r="J71" i="15"/>
  <c r="N70" i="15"/>
  <c r="M70" i="15"/>
  <c r="L70" i="15"/>
  <c r="O70" i="15" s="1"/>
  <c r="K70" i="15"/>
  <c r="J70" i="15"/>
  <c r="N69" i="15"/>
  <c r="M69" i="15"/>
  <c r="L69" i="15"/>
  <c r="O69" i="15" s="1"/>
  <c r="K69" i="15"/>
  <c r="J69" i="15"/>
  <c r="N68" i="15"/>
  <c r="M68" i="15"/>
  <c r="L68" i="15"/>
  <c r="K68" i="15"/>
  <c r="J68" i="15"/>
  <c r="N67" i="15"/>
  <c r="M67" i="15"/>
  <c r="L67" i="15"/>
  <c r="K67" i="15"/>
  <c r="J67" i="15"/>
  <c r="N66" i="15"/>
  <c r="M66" i="15"/>
  <c r="L66" i="15"/>
  <c r="K66" i="15"/>
  <c r="J66" i="15"/>
  <c r="N65" i="15"/>
  <c r="M65" i="15"/>
  <c r="L65" i="15"/>
  <c r="O65" i="15" s="1"/>
  <c r="K65" i="15"/>
  <c r="J65" i="15"/>
  <c r="N64" i="15"/>
  <c r="M64" i="15"/>
  <c r="L64" i="15"/>
  <c r="K64" i="15"/>
  <c r="J64" i="15"/>
  <c r="N63" i="15"/>
  <c r="M63" i="15"/>
  <c r="L63" i="15"/>
  <c r="K63" i="15"/>
  <c r="J63" i="15"/>
  <c r="N62" i="15"/>
  <c r="M62" i="15"/>
  <c r="L62" i="15"/>
  <c r="K62" i="15"/>
  <c r="J62" i="15"/>
  <c r="N61" i="15"/>
  <c r="M61" i="15"/>
  <c r="L61" i="15"/>
  <c r="O61" i="15" s="1"/>
  <c r="K61" i="15"/>
  <c r="J61" i="15"/>
  <c r="N60" i="15"/>
  <c r="M60" i="15"/>
  <c r="L60" i="15"/>
  <c r="K60" i="15"/>
  <c r="J60" i="15"/>
  <c r="N59" i="15"/>
  <c r="M59" i="15"/>
  <c r="O59" i="15" s="1"/>
  <c r="L59" i="15"/>
  <c r="K59" i="15"/>
  <c r="J59" i="15"/>
  <c r="N58" i="15"/>
  <c r="M58" i="15"/>
  <c r="L58" i="15"/>
  <c r="O58" i="15" s="1"/>
  <c r="K58" i="15"/>
  <c r="J58" i="15"/>
  <c r="N57" i="15"/>
  <c r="M57" i="15"/>
  <c r="L57" i="15"/>
  <c r="K57" i="15"/>
  <c r="J57" i="15"/>
  <c r="N56" i="15"/>
  <c r="M56" i="15"/>
  <c r="L56" i="15"/>
  <c r="K56" i="15"/>
  <c r="J56" i="15"/>
  <c r="N55" i="15"/>
  <c r="M55" i="15"/>
  <c r="L55" i="15"/>
  <c r="K55" i="15"/>
  <c r="J55" i="15"/>
  <c r="N54" i="15"/>
  <c r="M54" i="15"/>
  <c r="L54" i="15"/>
  <c r="O54" i="15" s="1"/>
  <c r="K54" i="15"/>
  <c r="J54" i="15"/>
  <c r="N53" i="15"/>
  <c r="M53" i="15"/>
  <c r="L53" i="15"/>
  <c r="K53" i="15"/>
  <c r="J53" i="15"/>
  <c r="N50" i="15"/>
  <c r="M50" i="15"/>
  <c r="L50" i="15"/>
  <c r="K50" i="15"/>
  <c r="J50" i="15"/>
  <c r="N49" i="15"/>
  <c r="M49" i="15"/>
  <c r="L49" i="15"/>
  <c r="K49" i="15"/>
  <c r="J49" i="15"/>
  <c r="N48" i="15"/>
  <c r="M48" i="15"/>
  <c r="L48" i="15"/>
  <c r="O48" i="15" s="1"/>
  <c r="K48" i="15"/>
  <c r="J48" i="15"/>
  <c r="N47" i="15"/>
  <c r="M47" i="15"/>
  <c r="L47" i="15"/>
  <c r="O47" i="15" s="1"/>
  <c r="K47" i="15"/>
  <c r="J47" i="15"/>
  <c r="N46" i="15"/>
  <c r="M46" i="15"/>
  <c r="L46" i="15"/>
  <c r="O46" i="15" s="1"/>
  <c r="K46" i="15"/>
  <c r="J46" i="15"/>
  <c r="N45" i="15"/>
  <c r="M45" i="15"/>
  <c r="L45" i="15"/>
  <c r="O45" i="15" s="1"/>
  <c r="K45" i="15"/>
  <c r="J45" i="15"/>
  <c r="N44" i="15"/>
  <c r="M44" i="15"/>
  <c r="O44" i="15" s="1"/>
  <c r="L44" i="15"/>
  <c r="K44" i="15"/>
  <c r="J44" i="15"/>
  <c r="N43" i="15"/>
  <c r="M43" i="15"/>
  <c r="L43" i="15"/>
  <c r="K43" i="15"/>
  <c r="J43" i="15"/>
  <c r="N42" i="15"/>
  <c r="M42" i="15"/>
  <c r="L42" i="15"/>
  <c r="O42" i="15" s="1"/>
  <c r="K42" i="15"/>
  <c r="J42" i="15"/>
  <c r="N39" i="15"/>
  <c r="M39" i="15"/>
  <c r="L39" i="15"/>
  <c r="O39" i="15" s="1"/>
  <c r="K39" i="15"/>
  <c r="J39" i="15"/>
  <c r="N38" i="15"/>
  <c r="M38" i="15"/>
  <c r="L38" i="15"/>
  <c r="K38" i="15"/>
  <c r="J38" i="15"/>
  <c r="N37" i="15"/>
  <c r="M37" i="15"/>
  <c r="L37" i="15"/>
  <c r="K37" i="15"/>
  <c r="J37" i="15"/>
  <c r="N36" i="15"/>
  <c r="M36" i="15"/>
  <c r="L36" i="15"/>
  <c r="O36" i="15" s="1"/>
  <c r="K36" i="15"/>
  <c r="J36" i="15"/>
  <c r="N35" i="15"/>
  <c r="M35" i="15"/>
  <c r="L35" i="15"/>
  <c r="O35" i="15" s="1"/>
  <c r="K35" i="15"/>
  <c r="J35" i="15"/>
  <c r="N34" i="15"/>
  <c r="M34" i="15"/>
  <c r="L34" i="15"/>
  <c r="K34" i="15"/>
  <c r="J34" i="15"/>
  <c r="N33" i="15"/>
  <c r="M33" i="15"/>
  <c r="L33" i="15"/>
  <c r="O33" i="15" s="1"/>
  <c r="K33" i="15"/>
  <c r="J33" i="15"/>
  <c r="N32" i="15"/>
  <c r="M32" i="15"/>
  <c r="O32" i="15" s="1"/>
  <c r="L32" i="15"/>
  <c r="K32" i="15"/>
  <c r="J32" i="15"/>
  <c r="N31" i="15"/>
  <c r="M31" i="15"/>
  <c r="L31" i="15"/>
  <c r="O31" i="15" s="1"/>
  <c r="K31" i="15"/>
  <c r="J31" i="15"/>
  <c r="N30" i="15"/>
  <c r="M30" i="15"/>
  <c r="L30" i="15"/>
  <c r="K30" i="15"/>
  <c r="J30" i="15"/>
  <c r="N29" i="15"/>
  <c r="M29" i="15"/>
  <c r="L29" i="15"/>
  <c r="O29" i="15" s="1"/>
  <c r="K29" i="15"/>
  <c r="J29" i="15"/>
  <c r="N28" i="15"/>
  <c r="M28" i="15"/>
  <c r="L28" i="15"/>
  <c r="K28" i="15"/>
  <c r="J28" i="15"/>
  <c r="N27" i="15"/>
  <c r="M27" i="15"/>
  <c r="L27" i="15"/>
  <c r="O27" i="15" s="1"/>
  <c r="K27" i="15"/>
  <c r="J27" i="15"/>
  <c r="N26" i="15"/>
  <c r="M26" i="15"/>
  <c r="L26" i="15"/>
  <c r="O26" i="15" s="1"/>
  <c r="K26" i="15"/>
  <c r="J26" i="15"/>
  <c r="N25" i="15"/>
  <c r="M25" i="15"/>
  <c r="L25" i="15"/>
  <c r="O25" i="15" s="1"/>
  <c r="K25" i="15"/>
  <c r="J25" i="15"/>
  <c r="N24" i="15"/>
  <c r="M24" i="15"/>
  <c r="L24" i="15"/>
  <c r="O24" i="15" s="1"/>
  <c r="K24" i="15"/>
  <c r="J24" i="15"/>
  <c r="N23" i="15"/>
  <c r="M23" i="15"/>
  <c r="L23" i="15"/>
  <c r="K23" i="15"/>
  <c r="J23" i="15"/>
  <c r="N22" i="15"/>
  <c r="M22" i="15"/>
  <c r="L22" i="15"/>
  <c r="K22" i="15"/>
  <c r="J22" i="15"/>
  <c r="N21" i="15"/>
  <c r="M21" i="15"/>
  <c r="L21" i="15"/>
  <c r="K21" i="15"/>
  <c r="J21" i="15"/>
  <c r="N20" i="15"/>
  <c r="M20" i="15"/>
  <c r="L20" i="15"/>
  <c r="O20" i="15" s="1"/>
  <c r="K20" i="15"/>
  <c r="J20" i="15"/>
  <c r="N19" i="15"/>
  <c r="M19" i="15"/>
  <c r="L19" i="15"/>
  <c r="O19" i="15" s="1"/>
  <c r="K19" i="15"/>
  <c r="J19" i="15"/>
  <c r="N18" i="15"/>
  <c r="M18" i="15"/>
  <c r="L18" i="15"/>
  <c r="K18" i="15"/>
  <c r="J18" i="15"/>
  <c r="N17" i="15"/>
  <c r="M17" i="15"/>
  <c r="L17" i="15"/>
  <c r="K17" i="15"/>
  <c r="J17" i="15"/>
  <c r="N16" i="15"/>
  <c r="M16" i="15"/>
  <c r="L16" i="15"/>
  <c r="O16" i="15" s="1"/>
  <c r="K16" i="15"/>
  <c r="J16" i="15"/>
  <c r="N15" i="15"/>
  <c r="M15" i="15"/>
  <c r="L15" i="15"/>
  <c r="O15" i="15" s="1"/>
  <c r="K15" i="15"/>
  <c r="J15" i="15"/>
  <c r="N14" i="15"/>
  <c r="M14" i="15"/>
  <c r="L14" i="15"/>
  <c r="O14" i="15" s="1"/>
  <c r="K14" i="15"/>
  <c r="J14" i="15"/>
  <c r="N13" i="15"/>
  <c r="M13" i="15"/>
  <c r="L13" i="15"/>
  <c r="K13" i="15"/>
  <c r="J13" i="15"/>
  <c r="N12" i="15"/>
  <c r="M12" i="15"/>
  <c r="O12" i="15" s="1"/>
  <c r="L12" i="15"/>
  <c r="K12" i="15"/>
  <c r="J12" i="15"/>
  <c r="N11" i="15"/>
  <c r="M11" i="15"/>
  <c r="L11" i="15"/>
  <c r="K11" i="15"/>
  <c r="J11" i="15"/>
  <c r="O53" i="15" l="1"/>
  <c r="O57" i="15"/>
  <c r="O96" i="15"/>
  <c r="O101" i="15"/>
  <c r="O105" i="15"/>
  <c r="O109" i="15"/>
  <c r="O154" i="15"/>
  <c r="O158" i="15"/>
  <c r="O193" i="15"/>
  <c r="O211" i="15"/>
  <c r="O215" i="15"/>
  <c r="O18" i="15"/>
  <c r="O73" i="15"/>
  <c r="O77" i="15"/>
  <c r="O117" i="15"/>
  <c r="O121" i="15"/>
  <c r="O125" i="15"/>
  <c r="O130" i="15"/>
  <c r="O174" i="15"/>
  <c r="O178" i="15"/>
  <c r="O221" i="15"/>
  <c r="O233" i="15"/>
  <c r="O146" i="15"/>
  <c r="O244" i="15"/>
  <c r="O22" i="15"/>
  <c r="O30" i="15"/>
  <c r="O34" i="15"/>
  <c r="O237" i="15"/>
  <c r="O250" i="15"/>
  <c r="O38" i="15"/>
  <c r="O97" i="15"/>
  <c r="O138" i="15"/>
  <c r="O102" i="15"/>
  <c r="O106" i="15"/>
  <c r="O155" i="15"/>
  <c r="O11" i="15"/>
  <c r="O62" i="15"/>
  <c r="O118" i="15"/>
  <c r="O264" i="15"/>
  <c r="O205" i="15"/>
  <c r="O23" i="15"/>
  <c r="O66" i="15"/>
  <c r="O78" i="15"/>
  <c r="O37" i="15"/>
  <c r="O150" i="15"/>
  <c r="O82" i="15"/>
  <c r="O148" i="15"/>
  <c r="O195" i="15"/>
  <c r="O261" i="15"/>
  <c r="O189" i="15"/>
  <c r="O49" i="15"/>
  <c r="O55" i="15"/>
  <c r="O103" i="15"/>
  <c r="O63" i="15"/>
  <c r="O67" i="15"/>
  <c r="O164" i="15"/>
  <c r="O168" i="15"/>
  <c r="O209" i="15"/>
  <c r="O75" i="15"/>
  <c r="O123" i="15"/>
  <c r="O28" i="15"/>
  <c r="O132" i="15"/>
  <c r="O136" i="15"/>
  <c r="O140" i="15"/>
  <c r="O184" i="15"/>
  <c r="O188" i="15"/>
  <c r="O243" i="15"/>
  <c r="O258" i="15"/>
  <c r="O262" i="15"/>
  <c r="O50" i="15"/>
  <c r="O104" i="15"/>
  <c r="O108" i="15"/>
  <c r="O149" i="15"/>
  <c r="O153" i="15"/>
  <c r="O157" i="15"/>
  <c r="O210" i="15"/>
  <c r="O214" i="15"/>
  <c r="O266" i="15"/>
  <c r="O13" i="15"/>
  <c r="O56" i="15"/>
  <c r="O60" i="15"/>
  <c r="O64" i="15"/>
  <c r="O68" i="15"/>
  <c r="O116" i="15"/>
  <c r="O165" i="15"/>
  <c r="O43" i="15"/>
  <c r="O92" i="15"/>
  <c r="O199" i="15"/>
  <c r="O17" i="15"/>
  <c r="O21" i="15"/>
  <c r="O72" i="15"/>
  <c r="O124" i="15"/>
  <c r="O128" i="15"/>
  <c r="O173" i="15"/>
  <c r="O177" i="15"/>
  <c r="O181" i="15"/>
  <c r="O232" i="15"/>
  <c r="O236" i="15"/>
</calcChain>
</file>

<file path=xl/sharedStrings.xml><?xml version="1.0" encoding="utf-8"?>
<sst xmlns="http://schemas.openxmlformats.org/spreadsheetml/2006/main" count="3702" uniqueCount="760">
  <si>
    <r>
      <rPr>
        <b/>
        <sz val="8"/>
        <rFont val="Calibri"/>
        <family val="2"/>
      </rPr>
      <t>YEAR 1</t>
    </r>
  </si>
  <si>
    <r>
      <rPr>
        <b/>
        <sz val="8"/>
        <rFont val="Calibri"/>
        <family val="2"/>
      </rPr>
      <t>YEAR 2</t>
    </r>
  </si>
  <si>
    <r>
      <rPr>
        <b/>
        <sz val="8"/>
        <rFont val="Calibri"/>
        <family val="2"/>
      </rPr>
      <t>YEAR 3</t>
    </r>
  </si>
  <si>
    <r>
      <rPr>
        <b/>
        <sz val="8"/>
        <rFont val="Calibri"/>
        <family val="2"/>
      </rPr>
      <t>Job Number</t>
    </r>
  </si>
  <si>
    <r>
      <rPr>
        <b/>
        <sz val="8"/>
        <rFont val="Calibri"/>
        <family val="2"/>
      </rPr>
      <t>Description</t>
    </r>
  </si>
  <si>
    <r>
      <rPr>
        <b/>
        <sz val="8"/>
        <rFont val="Calibri"/>
        <family val="2"/>
      </rPr>
      <t xml:space="preserve">Date
</t>
    </r>
    <r>
      <rPr>
        <b/>
        <sz val="8"/>
        <rFont val="Calibri"/>
        <family val="2"/>
      </rPr>
      <t>Setup</t>
    </r>
  </si>
  <si>
    <r>
      <rPr>
        <b/>
        <sz val="8"/>
        <rFont val="Calibri"/>
        <family val="2"/>
      </rPr>
      <t xml:space="preserve">CMY-45-23
</t>
    </r>
    <r>
      <rPr>
        <b/>
        <sz val="8"/>
        <rFont val="Calibri"/>
        <family val="2"/>
      </rPr>
      <t>Reversion</t>
    </r>
  </si>
  <si>
    <r>
      <rPr>
        <b/>
        <sz val="8"/>
        <color rgb="FF006FC0"/>
        <rFont val="Calibri"/>
        <family val="2"/>
      </rPr>
      <t>EXHIBIT B NTUA POWERLINE PROJECTS</t>
    </r>
  </si>
  <si>
    <r>
      <rPr>
        <sz val="8"/>
        <rFont val="Calibri"/>
        <family val="2"/>
      </rPr>
      <t>N01389</t>
    </r>
  </si>
  <si>
    <r>
      <rPr>
        <sz val="8"/>
        <rFont val="Calibri"/>
        <family val="2"/>
      </rPr>
      <t>MANY FARMS PWRLINE EXTEN</t>
    </r>
  </si>
  <si>
    <r>
      <rPr>
        <sz val="8"/>
        <rFont val="Calibri"/>
        <family val="2"/>
      </rPr>
      <t>N01455</t>
    </r>
  </si>
  <si>
    <r>
      <rPr>
        <sz val="8"/>
        <rFont val="Calibri"/>
        <family val="2"/>
      </rPr>
      <t>TSELANI/CTWD PWL PHASE I, II,</t>
    </r>
  </si>
  <si>
    <r>
      <rPr>
        <sz val="8"/>
        <rFont val="Calibri"/>
        <family val="2"/>
      </rPr>
      <t>N01454</t>
    </r>
  </si>
  <si>
    <r>
      <rPr>
        <sz val="8"/>
        <rFont val="Calibri"/>
        <family val="2"/>
      </rPr>
      <t>TSAILE/WHEATFIELDS POWERLINE</t>
    </r>
  </si>
  <si>
    <r>
      <rPr>
        <sz val="8"/>
        <rFont val="Calibri"/>
        <family val="2"/>
      </rPr>
      <t>N01401</t>
    </r>
  </si>
  <si>
    <r>
      <rPr>
        <sz val="8"/>
        <rFont val="Calibri"/>
        <family val="2"/>
      </rPr>
      <t>SAWMILL POWERLINE EXTENSION</t>
    </r>
  </si>
  <si>
    <r>
      <rPr>
        <sz val="8"/>
        <rFont val="Calibri"/>
        <family val="2"/>
      </rPr>
      <t>N01380</t>
    </r>
  </si>
  <si>
    <r>
      <rPr>
        <sz val="8"/>
        <rFont val="Calibri"/>
        <family val="2"/>
      </rPr>
      <t>DENNEHOTSO POWERLINE EXT</t>
    </r>
  </si>
  <si>
    <r>
      <rPr>
        <sz val="8"/>
        <rFont val="Calibri"/>
        <family val="2"/>
      </rPr>
      <t>N01379</t>
    </r>
  </si>
  <si>
    <r>
      <rPr>
        <sz val="8"/>
        <rFont val="Calibri"/>
        <family val="2"/>
      </rPr>
      <t>CHILCHINBETO ASSAYI PH.II PL</t>
    </r>
  </si>
  <si>
    <r>
      <rPr>
        <sz val="8"/>
        <rFont val="Calibri"/>
        <family val="2"/>
      </rPr>
      <t>N01464</t>
    </r>
  </si>
  <si>
    <r>
      <rPr>
        <sz val="8"/>
        <rFont val="Calibri"/>
        <family val="2"/>
      </rPr>
      <t>OLJATO PWRLINE PROJ</t>
    </r>
  </si>
  <si>
    <r>
      <rPr>
        <sz val="8"/>
        <rFont val="Calibri"/>
        <family val="2"/>
      </rPr>
      <t>N01463</t>
    </r>
  </si>
  <si>
    <r>
      <rPr>
        <sz val="8"/>
        <rFont val="Calibri"/>
        <family val="2"/>
      </rPr>
      <t>NAVAJO MOUNTAIN PWRLINE</t>
    </r>
  </si>
  <si>
    <r>
      <rPr>
        <sz val="8"/>
        <rFont val="Calibri"/>
        <family val="2"/>
      </rPr>
      <t>N01465</t>
    </r>
  </si>
  <si>
    <r>
      <rPr>
        <sz val="8"/>
        <rFont val="Calibri"/>
        <family val="2"/>
      </rPr>
      <t>SHONTO PHASE II PWRLINE</t>
    </r>
  </si>
  <si>
    <r>
      <rPr>
        <sz val="8"/>
        <rFont val="Calibri"/>
        <family val="2"/>
      </rPr>
      <t>N01475</t>
    </r>
  </si>
  <si>
    <r>
      <rPr>
        <sz val="8"/>
        <rFont val="Calibri"/>
        <family val="2"/>
      </rPr>
      <t>INSCRIPTION HS CHP PRWLINE</t>
    </r>
  </si>
  <si>
    <r>
      <rPr>
        <sz val="8"/>
        <rFont val="Calibri"/>
        <family val="2"/>
      </rPr>
      <t>N01460</t>
    </r>
  </si>
  <si>
    <r>
      <rPr>
        <sz val="8"/>
        <rFont val="Calibri"/>
        <family val="2"/>
      </rPr>
      <t>TEEC NOS POS PHASE 3 PWRLINE</t>
    </r>
  </si>
  <si>
    <r>
      <rPr>
        <sz val="8"/>
        <rFont val="Calibri"/>
        <family val="2"/>
      </rPr>
      <t>N01459</t>
    </r>
  </si>
  <si>
    <r>
      <rPr>
        <sz val="8"/>
        <rFont val="Calibri"/>
        <family val="2"/>
      </rPr>
      <t>MEXICAN WATER PHASE 3 PWRLINE</t>
    </r>
  </si>
  <si>
    <r>
      <rPr>
        <sz val="8"/>
        <rFont val="Calibri"/>
        <family val="2"/>
      </rPr>
      <t>N01398</t>
    </r>
  </si>
  <si>
    <r>
      <rPr>
        <sz val="8"/>
        <rFont val="Calibri"/>
        <family val="2"/>
      </rPr>
      <t>IND WELLS (SALT SEEP)POWERLINE</t>
    </r>
  </si>
  <si>
    <r>
      <rPr>
        <sz val="8"/>
        <rFont val="Calibri"/>
        <family val="2"/>
      </rPr>
      <t>N01402</t>
    </r>
  </si>
  <si>
    <r>
      <rPr>
        <sz val="8"/>
        <rFont val="Calibri"/>
        <family val="2"/>
      </rPr>
      <t>WHITECONE SCATTERED PWRLINE EX</t>
    </r>
  </si>
  <si>
    <r>
      <rPr>
        <sz val="8"/>
        <rFont val="Calibri"/>
        <family val="2"/>
      </rPr>
      <t>N01458</t>
    </r>
  </si>
  <si>
    <r>
      <rPr>
        <sz val="8"/>
        <rFont val="Calibri"/>
        <family val="2"/>
      </rPr>
      <t>TEESTO SCATTERED POWERLINE</t>
    </r>
  </si>
  <si>
    <r>
      <rPr>
        <sz val="8"/>
        <rFont val="Calibri"/>
        <family val="2"/>
      </rPr>
      <t>N01396</t>
    </r>
  </si>
  <si>
    <r>
      <rPr>
        <sz val="8"/>
        <rFont val="Calibri"/>
        <family val="2"/>
      </rPr>
      <t>DILKON (JOHN DRAW) POWERLINE</t>
    </r>
  </si>
  <si>
    <r>
      <rPr>
        <sz val="8"/>
        <rFont val="Calibri"/>
        <family val="2"/>
      </rPr>
      <t>N01462</t>
    </r>
  </si>
  <si>
    <r>
      <rPr>
        <sz val="8"/>
        <rFont val="Calibri"/>
        <family val="2"/>
      </rPr>
      <t>LEUPP POWER LINE PROJ</t>
    </r>
  </si>
  <si>
    <r>
      <rPr>
        <sz val="8"/>
        <rFont val="Calibri"/>
        <family val="2"/>
      </rPr>
      <t>N01423</t>
    </r>
  </si>
  <si>
    <r>
      <rPr>
        <sz val="8"/>
        <rFont val="Calibri"/>
        <family val="2"/>
      </rPr>
      <t>BIRDSPRINGS PHASE III PWRLINE</t>
    </r>
  </si>
  <si>
    <r>
      <rPr>
        <sz val="8"/>
        <rFont val="Calibri"/>
        <family val="2"/>
      </rPr>
      <t>N01456</t>
    </r>
  </si>
  <si>
    <r>
      <rPr>
        <sz val="8"/>
        <rFont val="Calibri"/>
        <family val="2"/>
      </rPr>
      <t>KINDAHLICHII POWERLINE EXTENSN</t>
    </r>
  </si>
  <si>
    <r>
      <rPr>
        <sz val="8"/>
        <rFont val="Calibri"/>
        <family val="2"/>
      </rPr>
      <t>N01457</t>
    </r>
  </si>
  <si>
    <r>
      <rPr>
        <sz val="8"/>
        <rFont val="Calibri"/>
        <family val="2"/>
      </rPr>
      <t>KINDAHLICHII PL EXT(WOODSPRGS)</t>
    </r>
  </si>
  <si>
    <r>
      <rPr>
        <sz val="8"/>
        <rFont val="Calibri"/>
        <family val="2"/>
      </rPr>
      <t>N01461</t>
    </r>
  </si>
  <si>
    <r>
      <rPr>
        <sz val="8"/>
        <rFont val="Calibri"/>
        <family val="2"/>
      </rPr>
      <t>COPPERMINE SCATERED PWRLINE</t>
    </r>
  </si>
  <si>
    <r>
      <rPr>
        <sz val="8"/>
        <rFont val="Calibri"/>
        <family val="2"/>
      </rPr>
      <t>N01381</t>
    </r>
  </si>
  <si>
    <r>
      <rPr>
        <sz val="8"/>
        <rFont val="Calibri"/>
        <family val="2"/>
      </rPr>
      <t>KAIBETO PWRLINE EXTENSION</t>
    </r>
  </si>
  <si>
    <r>
      <rPr>
        <sz val="8"/>
        <rFont val="Calibri"/>
        <family val="2"/>
      </rPr>
      <t>N01382</t>
    </r>
  </si>
  <si>
    <r>
      <rPr>
        <sz val="8"/>
        <rFont val="Calibri"/>
        <family val="2"/>
      </rPr>
      <t>LECHEE PWRLINE EXTENSION</t>
    </r>
  </si>
  <si>
    <r>
      <rPr>
        <sz val="8"/>
        <rFont val="Calibri"/>
        <family val="2"/>
      </rPr>
      <t>N01399</t>
    </r>
  </si>
  <si>
    <r>
      <rPr>
        <sz val="8"/>
        <rFont val="Calibri"/>
        <family val="2"/>
      </rPr>
      <t>KLAGETOH (SALT SPRGS)POWERLINE</t>
    </r>
  </si>
  <si>
    <r>
      <rPr>
        <sz val="8"/>
        <rFont val="Calibri"/>
        <family val="2"/>
      </rPr>
      <t>N01400</t>
    </r>
  </si>
  <si>
    <r>
      <rPr>
        <sz val="8"/>
        <rFont val="Calibri"/>
        <family val="2"/>
      </rPr>
      <t>LUPTON POWERLINE EXTENSION</t>
    </r>
  </si>
  <si>
    <r>
      <rPr>
        <sz val="8"/>
        <rFont val="Calibri"/>
        <family val="2"/>
      </rPr>
      <t>N01397</t>
    </r>
  </si>
  <si>
    <r>
      <rPr>
        <sz val="8"/>
        <rFont val="Calibri"/>
        <family val="2"/>
      </rPr>
      <t>HOUCK POWERLINE EXTENSION</t>
    </r>
  </si>
  <si>
    <r>
      <rPr>
        <sz val="8"/>
        <rFont val="Calibri"/>
        <family val="2"/>
      </rPr>
      <t>N01403</t>
    </r>
  </si>
  <si>
    <r>
      <rPr>
        <sz val="8"/>
        <rFont val="Calibri"/>
        <family val="2"/>
      </rPr>
      <t>WIDE RUINS (TANNERSPRGS) PWRLN</t>
    </r>
  </si>
  <si>
    <r>
      <rPr>
        <sz val="8"/>
        <rFont val="Calibri"/>
        <family val="2"/>
      </rPr>
      <t>N01453</t>
    </r>
  </si>
  <si>
    <r>
      <rPr>
        <sz val="8"/>
        <rFont val="Calibri"/>
        <family val="2"/>
      </rPr>
      <t>PINON SCATTERED POWERLINE PROJ</t>
    </r>
  </si>
  <si>
    <r>
      <rPr>
        <sz val="8"/>
        <rFont val="Calibri"/>
        <family val="2"/>
      </rPr>
      <t>N01386</t>
    </r>
  </si>
  <si>
    <r>
      <rPr>
        <sz val="8"/>
        <rFont val="Calibri"/>
        <family val="2"/>
      </rPr>
      <t>BLACK MESA PWRLINE EXTEN</t>
    </r>
  </si>
  <si>
    <r>
      <rPr>
        <b/>
        <sz val="8"/>
        <color rgb="FF006FC0"/>
        <rFont val="Calibri"/>
        <family val="2"/>
      </rPr>
      <t>EXHIBIT C NON-NTUA POWERLINE PROJECTS</t>
    </r>
  </si>
  <si>
    <r>
      <rPr>
        <sz val="8"/>
        <rFont val="Calibri"/>
        <family val="2"/>
      </rPr>
      <t>N01392</t>
    </r>
  </si>
  <si>
    <r>
      <rPr>
        <sz val="8"/>
        <rFont val="Calibri"/>
        <family val="2"/>
      </rPr>
      <t>ALAMO POWERLINE/WATERLINE</t>
    </r>
  </si>
  <si>
    <r>
      <rPr>
        <sz val="8"/>
        <rFont val="Calibri"/>
        <family val="2"/>
      </rPr>
      <t>N01469</t>
    </r>
  </si>
  <si>
    <r>
      <rPr>
        <sz val="8"/>
        <rFont val="Calibri"/>
        <family val="2"/>
      </rPr>
      <t>TSELICHII PWRLINE PROJECT</t>
    </r>
  </si>
  <si>
    <r>
      <rPr>
        <sz val="8"/>
        <rFont val="Calibri"/>
        <family val="2"/>
      </rPr>
      <t>N01521</t>
    </r>
  </si>
  <si>
    <r>
      <rPr>
        <sz val="8"/>
        <rFont val="Calibri"/>
        <family val="2"/>
      </rPr>
      <t>MANUELITO CHP PWRLINE PROJECT</t>
    </r>
  </si>
  <si>
    <r>
      <rPr>
        <sz val="8"/>
        <rFont val="Calibri"/>
        <family val="2"/>
      </rPr>
      <t>N01467</t>
    </r>
  </si>
  <si>
    <r>
      <rPr>
        <sz val="8"/>
        <rFont val="Calibri"/>
        <family val="2"/>
      </rPr>
      <t>CHICHILTAH PWRLINE PROJECT</t>
    </r>
  </si>
  <si>
    <r>
      <rPr>
        <sz val="8"/>
        <rFont val="Calibri"/>
        <family val="2"/>
      </rPr>
      <t>N01499</t>
    </r>
  </si>
  <si>
    <r>
      <rPr>
        <sz val="8"/>
        <rFont val="Calibri"/>
        <family val="2"/>
      </rPr>
      <t>OJO ENCINO CHP POWERLINE</t>
    </r>
  </si>
  <si>
    <r>
      <rPr>
        <sz val="8"/>
        <rFont val="Calibri"/>
        <family val="2"/>
      </rPr>
      <t>N01534</t>
    </r>
  </si>
  <si>
    <r>
      <rPr>
        <sz val="8"/>
        <rFont val="Calibri"/>
        <family val="2"/>
      </rPr>
      <t>PUEBLO PINTADO BADGER SPR PWR</t>
    </r>
  </si>
  <si>
    <r>
      <rPr>
        <sz val="8"/>
        <rFont val="Calibri"/>
        <family val="2"/>
      </rPr>
      <t>N01393</t>
    </r>
  </si>
  <si>
    <r>
      <rPr>
        <sz val="8"/>
        <rFont val="Calibri"/>
        <family val="2"/>
      </rPr>
      <t>BACA-PREWITT POWERLINE EXTENSN</t>
    </r>
  </si>
  <si>
    <r>
      <rPr>
        <sz val="8"/>
        <rFont val="Calibri"/>
        <family val="2"/>
      </rPr>
      <t>N01394</t>
    </r>
  </si>
  <si>
    <r>
      <rPr>
        <sz val="8"/>
        <rFont val="Calibri"/>
        <family val="2"/>
      </rPr>
      <t>WHITEHORSE LAKE POWERLINE EXTN</t>
    </r>
  </si>
  <si>
    <r>
      <rPr>
        <sz val="8"/>
        <rFont val="Calibri"/>
        <family val="2"/>
      </rPr>
      <t>N01391</t>
    </r>
  </si>
  <si>
    <r>
      <rPr>
        <sz val="8"/>
        <rFont val="Calibri"/>
        <family val="2"/>
      </rPr>
      <t>COUNSELOR POWERLINE EXTENSION</t>
    </r>
  </si>
  <si>
    <r>
      <rPr>
        <b/>
        <sz val="8"/>
        <color rgb="FF006FC0"/>
        <rFont val="Calibri"/>
        <family val="2"/>
      </rPr>
      <t>EXHIBIT D CAPITAL PROJECTS</t>
    </r>
  </si>
  <si>
    <r>
      <rPr>
        <sz val="8"/>
        <rFont val="Calibri"/>
        <family val="2"/>
      </rPr>
      <t>C01773</t>
    </r>
  </si>
  <si>
    <r>
      <rPr>
        <sz val="8"/>
        <rFont val="Calibri"/>
        <family val="2"/>
      </rPr>
      <t>NEWCOMB HELIPAD</t>
    </r>
  </si>
  <si>
    <r>
      <rPr>
        <sz val="8"/>
        <rFont val="Calibri"/>
        <family val="2"/>
      </rPr>
      <t>C01723</t>
    </r>
  </si>
  <si>
    <r>
      <rPr>
        <sz val="8"/>
        <rFont val="Calibri"/>
        <family val="2"/>
      </rPr>
      <t>NEWCOMB SR CENTER RENOVATION</t>
    </r>
  </si>
  <si>
    <r>
      <rPr>
        <sz val="8"/>
        <rFont val="Calibri"/>
        <family val="2"/>
      </rPr>
      <t>C01724</t>
    </r>
  </si>
  <si>
    <r>
      <rPr>
        <sz val="8"/>
        <rFont val="Calibri"/>
        <family val="2"/>
      </rPr>
      <t>HOGBACK - NEW CHAPTER HOUSE</t>
    </r>
  </si>
  <si>
    <r>
      <rPr>
        <sz val="8"/>
        <rFont val="Calibri"/>
        <family val="2"/>
      </rPr>
      <t>C01725</t>
    </r>
  </si>
  <si>
    <r>
      <rPr>
        <sz val="8"/>
        <rFont val="Calibri"/>
        <family val="2"/>
      </rPr>
      <t>BURNHAM CHPT COMMUNITY CENTER</t>
    </r>
  </si>
  <si>
    <r>
      <rPr>
        <sz val="8"/>
        <rFont val="Calibri"/>
        <family val="2"/>
      </rPr>
      <t>C01726</t>
    </r>
  </si>
  <si>
    <r>
      <rPr>
        <sz val="8"/>
        <rFont val="Calibri"/>
        <family val="2"/>
      </rPr>
      <t>SAN JUAN MULTI-PURPOSE BLDG</t>
    </r>
  </si>
  <si>
    <r>
      <rPr>
        <sz val="8"/>
        <rFont val="Calibri"/>
        <family val="2"/>
      </rPr>
      <t>C01842</t>
    </r>
  </si>
  <si>
    <r>
      <rPr>
        <sz val="8"/>
        <rFont val="Calibri"/>
        <family val="2"/>
      </rPr>
      <t>SAN JUAN ROAD N361 &amp; N556</t>
    </r>
  </si>
  <si>
    <r>
      <rPr>
        <sz val="8"/>
        <rFont val="Calibri"/>
        <family val="2"/>
      </rPr>
      <t>C01964</t>
    </r>
  </si>
  <si>
    <r>
      <rPr>
        <sz val="8"/>
        <rFont val="Calibri"/>
        <family val="2"/>
      </rPr>
      <t>WALTER COLLINS BLDG RENOVATION (UF)</t>
    </r>
  </si>
  <si>
    <r>
      <rPr>
        <sz val="8"/>
        <rFont val="Calibri"/>
        <family val="2"/>
      </rPr>
      <t>C01815</t>
    </r>
  </si>
  <si>
    <r>
      <rPr>
        <sz val="8"/>
        <rFont val="Calibri"/>
        <family val="2"/>
      </rPr>
      <t>NENAHNEZAAD MULTI PURPOSE RENV</t>
    </r>
  </si>
  <si>
    <r>
      <rPr>
        <sz val="8"/>
        <rFont val="Calibri"/>
        <family val="2"/>
      </rPr>
      <t>N02018</t>
    </r>
  </si>
  <si>
    <r>
      <rPr>
        <sz val="8"/>
        <rFont val="Calibri"/>
        <family val="2"/>
      </rPr>
      <t>NENAHNEZAAD CHAPTER SKID STEER</t>
    </r>
  </si>
  <si>
    <r>
      <rPr>
        <sz val="8"/>
        <rFont val="Calibri"/>
        <family val="2"/>
      </rPr>
      <t>N02019</t>
    </r>
  </si>
  <si>
    <r>
      <rPr>
        <sz val="8"/>
        <rFont val="Calibri"/>
        <family val="2"/>
      </rPr>
      <t>NENAHNEZAAD CHAPTER FARM EQUIP</t>
    </r>
  </si>
  <si>
    <r>
      <rPr>
        <sz val="8"/>
        <rFont val="Calibri"/>
        <family val="2"/>
      </rPr>
      <t>C01959</t>
    </r>
  </si>
  <si>
    <r>
      <rPr>
        <sz val="8"/>
        <rFont val="Calibri"/>
        <family val="2"/>
      </rPr>
      <t>NENAHNEZAAD CHPTR ROOF REPAIR</t>
    </r>
  </si>
  <si>
    <r>
      <rPr>
        <sz val="8"/>
        <rFont val="Calibri"/>
        <family val="2"/>
      </rPr>
      <t>C01960</t>
    </r>
  </si>
  <si>
    <r>
      <rPr>
        <sz val="8"/>
        <rFont val="Calibri"/>
        <family val="2"/>
      </rPr>
      <t>NENAHNEZAAD CHPTR WAREHOUSE</t>
    </r>
  </si>
  <si>
    <r>
      <rPr>
        <sz val="8"/>
        <rFont val="Calibri"/>
        <family val="2"/>
      </rPr>
      <t>C01838</t>
    </r>
  </si>
  <si>
    <r>
      <rPr>
        <sz val="8"/>
        <rFont val="Calibri"/>
        <family val="2"/>
      </rPr>
      <t>NAZLINI CHP SENIOR CITIZEN CTR</t>
    </r>
  </si>
  <si>
    <r>
      <rPr>
        <sz val="8"/>
        <rFont val="Calibri"/>
        <family val="2"/>
      </rPr>
      <t>C01803</t>
    </r>
  </si>
  <si>
    <r>
      <rPr>
        <sz val="8"/>
        <rFont val="Calibri"/>
        <family val="2"/>
      </rPr>
      <t>LOW MTN HEAD START FACILITY</t>
    </r>
  </si>
  <si>
    <r>
      <rPr>
        <sz val="8"/>
        <rFont val="Calibri"/>
        <family val="2"/>
      </rPr>
      <t>C01826</t>
    </r>
  </si>
  <si>
    <r>
      <rPr>
        <sz val="8"/>
        <rFont val="Calibri"/>
        <family val="2"/>
      </rPr>
      <t>LOW MOUNTAIN M/P BLDG</t>
    </r>
  </si>
  <si>
    <r>
      <rPr>
        <sz val="8"/>
        <rFont val="Calibri"/>
        <family val="2"/>
      </rPr>
      <t>C01890</t>
    </r>
  </si>
  <si>
    <r>
      <rPr>
        <sz val="8"/>
        <rFont val="Calibri"/>
        <family val="2"/>
      </rPr>
      <t>BLUE GAP/TACHEE NEW CHPTR HSE</t>
    </r>
  </si>
  <si>
    <r>
      <rPr>
        <sz val="8"/>
        <rFont val="Calibri"/>
        <family val="2"/>
      </rPr>
      <t>C01823</t>
    </r>
  </si>
  <si>
    <r>
      <rPr>
        <sz val="8"/>
        <rFont val="Calibri"/>
        <family val="2"/>
      </rPr>
      <t>MANY FARMS MKT STUDY</t>
    </r>
  </si>
  <si>
    <r>
      <rPr>
        <sz val="8"/>
        <rFont val="Calibri"/>
        <family val="2"/>
      </rPr>
      <t>C01807</t>
    </r>
  </si>
  <si>
    <r>
      <rPr>
        <sz val="8"/>
        <rFont val="Calibri"/>
        <family val="2"/>
      </rPr>
      <t>RAMAH CHAPTER RENOVATION</t>
    </r>
  </si>
  <si>
    <r>
      <rPr>
        <sz val="8"/>
        <rFont val="Calibri"/>
        <family val="2"/>
      </rPr>
      <t>C01746</t>
    </r>
  </si>
  <si>
    <r>
      <rPr>
        <sz val="8"/>
        <rFont val="Calibri"/>
        <family val="2"/>
      </rPr>
      <t>TOHAJIILEE ROAD IMPROVEMNT PRJ</t>
    </r>
  </si>
  <si>
    <r>
      <rPr>
        <sz val="8"/>
        <rFont val="Calibri"/>
        <family val="2"/>
      </rPr>
      <t>C01686</t>
    </r>
  </si>
  <si>
    <r>
      <rPr>
        <sz val="8"/>
        <rFont val="Calibri"/>
        <family val="2"/>
      </rPr>
      <t>COYOTE CANYON CHAPTER TRACTOR</t>
    </r>
  </si>
  <si>
    <r>
      <rPr>
        <sz val="8"/>
        <rFont val="Calibri"/>
        <family val="2"/>
      </rPr>
      <t>C01687</t>
    </r>
  </si>
  <si>
    <r>
      <rPr>
        <sz val="8"/>
        <rFont val="Calibri"/>
        <family val="2"/>
      </rPr>
      <t>COYOTE CANYON SR CENTER VAN</t>
    </r>
  </si>
  <si>
    <r>
      <rPr>
        <sz val="8"/>
        <rFont val="Calibri"/>
        <family val="2"/>
      </rPr>
      <t>C01688</t>
    </r>
  </si>
  <si>
    <r>
      <rPr>
        <sz val="8"/>
        <rFont val="Calibri"/>
        <family val="2"/>
      </rPr>
      <t>COYOTE CANYON TRUCK &amp; FLATBED</t>
    </r>
  </si>
  <si>
    <r>
      <rPr>
        <sz val="8"/>
        <rFont val="Calibri"/>
        <family val="2"/>
      </rPr>
      <t>C01812</t>
    </r>
  </si>
  <si>
    <r>
      <rPr>
        <sz val="8"/>
        <rFont val="Calibri"/>
        <family val="2"/>
      </rPr>
      <t>COYOTE CANYON CHAPTER WAREHSE</t>
    </r>
  </si>
  <si>
    <r>
      <rPr>
        <sz val="8"/>
        <rFont val="Calibri"/>
        <family val="2"/>
      </rPr>
      <t>C01689</t>
    </r>
  </si>
  <si>
    <r>
      <rPr>
        <sz val="8"/>
        <rFont val="Calibri"/>
        <family val="2"/>
      </rPr>
      <t>COYOTE CANYON SR CNTR RENOVATN</t>
    </r>
  </si>
  <si>
    <r>
      <rPr>
        <sz val="8"/>
        <rFont val="Calibri"/>
        <family val="2"/>
      </rPr>
      <t>C01813</t>
    </r>
  </si>
  <si>
    <r>
      <rPr>
        <sz val="8"/>
        <rFont val="Calibri"/>
        <family val="2"/>
      </rPr>
      <t>COYOTE CANYON PARKING LOT&amp;LSCP</t>
    </r>
  </si>
  <si>
    <r>
      <rPr>
        <sz val="8"/>
        <rFont val="Calibri"/>
        <family val="2"/>
      </rPr>
      <t>N01407</t>
    </r>
  </si>
  <si>
    <r>
      <rPr>
        <sz val="8"/>
        <rFont val="Calibri"/>
        <family val="2"/>
      </rPr>
      <t>COYOTE CANYON BATHRM ADDITION</t>
    </r>
  </si>
  <si>
    <r>
      <rPr>
        <sz val="8"/>
        <rFont val="Calibri"/>
        <family val="2"/>
      </rPr>
      <t>C01690</t>
    </r>
  </si>
  <si>
    <r>
      <rPr>
        <sz val="8"/>
        <rFont val="Calibri"/>
        <family val="2"/>
      </rPr>
      <t>COYOTE CANYON N96 RD IMPROVEMT</t>
    </r>
  </si>
  <si>
    <r>
      <rPr>
        <sz val="8"/>
        <rFont val="Calibri"/>
        <family val="2"/>
      </rPr>
      <t>C01719</t>
    </r>
  </si>
  <si>
    <r>
      <rPr>
        <sz val="8"/>
        <rFont val="Calibri"/>
        <family val="2"/>
      </rPr>
      <t>BAHASTL'AH/TLC BACKHOE</t>
    </r>
  </si>
  <si>
    <r>
      <rPr>
        <sz val="8"/>
        <rFont val="Calibri"/>
        <family val="2"/>
      </rPr>
      <t>C01683</t>
    </r>
  </si>
  <si>
    <r>
      <rPr>
        <sz val="8"/>
        <rFont val="Calibri"/>
        <family val="2"/>
      </rPr>
      <t>BAHASTL'AH/TLC MF TRACTOR</t>
    </r>
  </si>
  <si>
    <r>
      <rPr>
        <sz val="8"/>
        <rFont val="Calibri"/>
        <family val="2"/>
      </rPr>
      <t>C01684</t>
    </r>
  </si>
  <si>
    <r>
      <rPr>
        <sz val="8"/>
        <rFont val="Calibri"/>
        <family val="2"/>
      </rPr>
      <t>BAHASTL'AH/TLC MOTOR GRADER</t>
    </r>
  </si>
  <si>
    <r>
      <rPr>
        <sz val="8"/>
        <rFont val="Calibri"/>
        <family val="2"/>
      </rPr>
      <t>C01811</t>
    </r>
  </si>
  <si>
    <r>
      <rPr>
        <sz val="8"/>
        <rFont val="Calibri"/>
        <family val="2"/>
      </rPr>
      <t>BAHASTL'AH/TLC CHAPTER WAREHSE</t>
    </r>
  </si>
  <si>
    <r>
      <rPr>
        <sz val="8"/>
        <rFont val="Calibri"/>
        <family val="2"/>
      </rPr>
      <t>C01846</t>
    </r>
  </si>
  <si>
    <r>
      <rPr>
        <sz val="8"/>
        <rFont val="Calibri"/>
        <family val="2"/>
      </rPr>
      <t>BAHASTL'AH (TLC) ROAD MAINT</t>
    </r>
  </si>
  <si>
    <r>
      <rPr>
        <sz val="8"/>
        <rFont val="Calibri"/>
        <family val="2"/>
      </rPr>
      <t>C01702</t>
    </r>
  </si>
  <si>
    <r>
      <rPr>
        <sz val="8"/>
        <rFont val="Calibri"/>
        <family val="2"/>
      </rPr>
      <t>NASCHITTI CHAPTER VEHICLE</t>
    </r>
  </si>
  <si>
    <r>
      <rPr>
        <sz val="8"/>
        <rFont val="Calibri"/>
        <family val="2"/>
      </rPr>
      <t>C01839</t>
    </r>
  </si>
  <si>
    <r>
      <rPr>
        <sz val="8"/>
        <rFont val="Calibri"/>
        <family val="2"/>
      </rPr>
      <t>NASCHITTI NEW WAREHOUSE</t>
    </r>
  </si>
  <si>
    <r>
      <rPr>
        <sz val="8"/>
        <rFont val="Calibri"/>
        <family val="2"/>
      </rPr>
      <t>C01703</t>
    </r>
  </si>
  <si>
    <r>
      <rPr>
        <sz val="8"/>
        <rFont val="Calibri"/>
        <family val="2"/>
      </rPr>
      <t>NASCHITTI CHAPTER EQUIP/LOADER</t>
    </r>
  </si>
  <si>
    <r>
      <rPr>
        <sz val="8"/>
        <rFont val="Calibri"/>
        <family val="2"/>
      </rPr>
      <t>C01704</t>
    </r>
  </si>
  <si>
    <r>
      <rPr>
        <sz val="8"/>
        <rFont val="Calibri"/>
        <family val="2"/>
      </rPr>
      <t>NASCHITTI CHAPTER BACKHOE</t>
    </r>
  </si>
  <si>
    <r>
      <rPr>
        <sz val="8"/>
        <rFont val="Calibri"/>
        <family val="2"/>
      </rPr>
      <t>N01412</t>
    </r>
  </si>
  <si>
    <r>
      <rPr>
        <sz val="8"/>
        <rFont val="Calibri"/>
        <family val="2"/>
      </rPr>
      <t>NASCHITTI CHAPTER CEMETARY</t>
    </r>
  </si>
  <si>
    <r>
      <rPr>
        <sz val="8"/>
        <rFont val="Calibri"/>
        <family val="2"/>
      </rPr>
      <t>C01699</t>
    </r>
  </si>
  <si>
    <r>
      <rPr>
        <sz val="8"/>
        <rFont val="Calibri"/>
        <family val="2"/>
      </rPr>
      <t>MEXICAN SPRINGS DEER SPRGS RD</t>
    </r>
  </si>
  <si>
    <r>
      <rPr>
        <sz val="8"/>
        <rFont val="Calibri"/>
        <family val="2"/>
      </rPr>
      <t>C01700</t>
    </r>
  </si>
  <si>
    <r>
      <rPr>
        <sz val="8"/>
        <rFont val="Calibri"/>
        <family val="2"/>
      </rPr>
      <t>MEX SPRGS RD MAINT, C &amp;BRIDGES</t>
    </r>
  </si>
  <si>
    <r>
      <rPr>
        <sz val="8"/>
        <rFont val="Calibri"/>
        <family val="2"/>
      </rPr>
      <t>C01701</t>
    </r>
  </si>
  <si>
    <r>
      <rPr>
        <sz val="8"/>
        <rFont val="Calibri"/>
        <family val="2"/>
      </rPr>
      <t>MEXICAN SPRINGS MF TRACTOR</t>
    </r>
  </si>
  <si>
    <r>
      <rPr>
        <sz val="8"/>
        <rFont val="Calibri"/>
        <family val="2"/>
      </rPr>
      <t>C01763</t>
    </r>
  </si>
  <si>
    <r>
      <rPr>
        <sz val="8"/>
        <rFont val="Calibri"/>
        <family val="2"/>
      </rPr>
      <t>ROUND ROCK RD #590 IMPR PROJ</t>
    </r>
  </si>
  <si>
    <r>
      <rPr>
        <sz val="8"/>
        <rFont val="Calibri"/>
        <family val="2"/>
      </rPr>
      <t>C01762</t>
    </r>
  </si>
  <si>
    <r>
      <rPr>
        <sz val="8"/>
        <rFont val="Calibri"/>
        <family val="2"/>
      </rPr>
      <t>ROUND ROCK RD #492 IMPR PROJ</t>
    </r>
  </si>
  <si>
    <r>
      <rPr>
        <sz val="8"/>
        <rFont val="Calibri"/>
        <family val="2"/>
      </rPr>
      <t>N01388</t>
    </r>
  </si>
  <si>
    <r>
      <rPr>
        <sz val="8"/>
        <rFont val="Calibri"/>
        <family val="2"/>
      </rPr>
      <t>ROUND ROCK CHP SIGNAGE</t>
    </r>
  </si>
  <si>
    <r>
      <rPr>
        <sz val="8"/>
        <rFont val="Calibri"/>
        <family val="2"/>
      </rPr>
      <t>C01764</t>
    </r>
  </si>
  <si>
    <r>
      <rPr>
        <sz val="8"/>
        <rFont val="Calibri"/>
        <family val="2"/>
      </rPr>
      <t>TSAILE/WHEATFIELDS TRC FENCING</t>
    </r>
  </si>
  <si>
    <r>
      <rPr>
        <sz val="8"/>
        <rFont val="Calibri"/>
        <family val="2"/>
      </rPr>
      <t>C01802</t>
    </r>
  </si>
  <si>
    <r>
      <rPr>
        <sz val="8"/>
        <rFont val="Calibri"/>
        <family val="2"/>
      </rPr>
      <t>TSAILE/WHTFLD SR CTR REHAB FAC</t>
    </r>
  </si>
  <si>
    <r>
      <rPr>
        <sz val="8"/>
        <rFont val="Calibri"/>
        <family val="2"/>
      </rPr>
      <t>3/01/20220</t>
    </r>
  </si>
  <si>
    <r>
      <rPr>
        <sz val="8"/>
        <rFont val="Calibri"/>
        <family val="2"/>
      </rPr>
      <t>N01395</t>
    </r>
  </si>
  <si>
    <r>
      <rPr>
        <sz val="8"/>
        <rFont val="Calibri"/>
        <family val="2"/>
      </rPr>
      <t>TSAILE/WHEATFIELDS CEMETERY</t>
    </r>
  </si>
  <si>
    <r>
      <rPr>
        <sz val="8"/>
        <rFont val="Calibri"/>
        <family val="2"/>
      </rPr>
      <t>C01765</t>
    </r>
  </si>
  <si>
    <r>
      <rPr>
        <sz val="8"/>
        <rFont val="Calibri"/>
        <family val="2"/>
      </rPr>
      <t>TSAILE/WHEATFIELDS MASTER PLAN</t>
    </r>
  </si>
  <si>
    <r>
      <rPr>
        <sz val="8"/>
        <color rgb="FFFF0000"/>
        <rFont val="Calibri"/>
        <family val="2"/>
      </rPr>
      <t>ROCKPOINT BIA ROAD 8070  VETOED</t>
    </r>
  </si>
  <si>
    <r>
      <rPr>
        <sz val="8"/>
        <rFont val="Calibri"/>
        <family val="2"/>
      </rPr>
      <t>C01778</t>
    </r>
  </si>
  <si>
    <r>
      <rPr>
        <sz val="8"/>
        <rFont val="Calibri"/>
        <family val="2"/>
      </rPr>
      <t>ROUGH ROCK SENIOR CENTER</t>
    </r>
  </si>
  <si>
    <r>
      <rPr>
        <sz val="8"/>
        <rFont val="Calibri"/>
        <family val="2"/>
      </rPr>
      <t>C01761</t>
    </r>
  </si>
  <si>
    <r>
      <rPr>
        <sz val="8"/>
        <rFont val="Calibri"/>
        <family val="2"/>
      </rPr>
      <t>LUKACHUKAI CHP TRACT FENCING</t>
    </r>
  </si>
  <si>
    <r>
      <rPr>
        <sz val="8"/>
        <rFont val="Calibri"/>
        <family val="2"/>
      </rPr>
      <t>C01801</t>
    </r>
  </si>
  <si>
    <r>
      <rPr>
        <sz val="8"/>
        <rFont val="Calibri"/>
        <family val="2"/>
      </rPr>
      <t>LUKACHUKAI CHP AGRIC BLDG</t>
    </r>
  </si>
  <si>
    <r>
      <rPr>
        <sz val="8"/>
        <rFont val="Calibri"/>
        <family val="2"/>
      </rPr>
      <t>C01752</t>
    </r>
  </si>
  <si>
    <r>
      <rPr>
        <sz val="8"/>
        <rFont val="Calibri"/>
        <family val="2"/>
      </rPr>
      <t>LUKACHUKAI CHP EQUIP-BACKHOE</t>
    </r>
  </si>
  <si>
    <r>
      <rPr>
        <sz val="8"/>
        <rFont val="Calibri"/>
        <family val="2"/>
      </rPr>
      <t>C01754</t>
    </r>
  </si>
  <si>
    <r>
      <rPr>
        <sz val="8"/>
        <rFont val="Calibri"/>
        <family val="2"/>
      </rPr>
      <t>LUKACHUKAI CHP EQUIP-MANLIFT</t>
    </r>
  </si>
  <si>
    <r>
      <rPr>
        <sz val="8"/>
        <rFont val="Calibri"/>
        <family val="2"/>
      </rPr>
      <t>C01756</t>
    </r>
  </si>
  <si>
    <r>
      <rPr>
        <sz val="8"/>
        <rFont val="Calibri"/>
        <family val="2"/>
      </rPr>
      <t>LUKACHUKAI SR CTR RENOV.</t>
    </r>
  </si>
  <si>
    <r>
      <rPr>
        <sz val="8"/>
        <rFont val="Calibri"/>
        <family val="2"/>
      </rPr>
      <t>C01755</t>
    </r>
  </si>
  <si>
    <r>
      <rPr>
        <sz val="8"/>
        <rFont val="Calibri"/>
        <family val="2"/>
      </rPr>
      <t>LUKACHUKAI CHP-WELDING MACH</t>
    </r>
  </si>
  <si>
    <r>
      <rPr>
        <sz val="8"/>
        <rFont val="Calibri"/>
        <family val="2"/>
      </rPr>
      <t>C01753</t>
    </r>
  </si>
  <si>
    <r>
      <rPr>
        <sz val="8"/>
        <rFont val="Calibri"/>
        <family val="2"/>
      </rPr>
      <t>LUKACHUKAI CHP EQUP-ROPING BOX</t>
    </r>
  </si>
  <si>
    <r>
      <rPr>
        <sz val="8"/>
        <rFont val="Calibri"/>
        <family val="2"/>
      </rPr>
      <t>C01691</t>
    </r>
  </si>
  <si>
    <r>
      <rPr>
        <sz val="8"/>
        <rFont val="Calibri"/>
        <family val="2"/>
      </rPr>
      <t>CRYSTAL FIRE SUPRESSION SYSTEM</t>
    </r>
  </si>
  <si>
    <r>
      <rPr>
        <sz val="8"/>
        <rFont val="Calibri"/>
        <family val="2"/>
      </rPr>
      <t>N01428</t>
    </r>
  </si>
  <si>
    <r>
      <rPr>
        <sz val="8"/>
        <rFont val="Calibri"/>
        <family val="2"/>
      </rPr>
      <t>FT DEFIANCE SOLAR STREET LIGHT</t>
    </r>
  </si>
  <si>
    <r>
      <rPr>
        <sz val="8"/>
        <rFont val="Calibri"/>
        <family val="2"/>
      </rPr>
      <t>N01409</t>
    </r>
  </si>
  <si>
    <r>
      <rPr>
        <sz val="8"/>
        <rFont val="Calibri"/>
        <family val="2"/>
      </rPr>
      <t>FT DEFIANCE STREET REHBILITATN</t>
    </r>
  </si>
  <si>
    <r>
      <rPr>
        <sz val="8"/>
        <rFont val="Calibri"/>
        <family val="2"/>
      </rPr>
      <t>N01413</t>
    </r>
  </si>
  <si>
    <r>
      <rPr>
        <sz val="8"/>
        <rFont val="Calibri"/>
        <family val="2"/>
      </rPr>
      <t>REDLAKE UTILITY SYSTEM UPGRADE</t>
    </r>
  </si>
  <si>
    <r>
      <rPr>
        <sz val="8"/>
        <rFont val="Calibri"/>
        <family val="2"/>
      </rPr>
      <t>C01706</t>
    </r>
  </si>
  <si>
    <r>
      <rPr>
        <sz val="8"/>
        <rFont val="Calibri"/>
        <family val="2"/>
      </rPr>
      <t>RED LAKE STREET IMPROVEMENT</t>
    </r>
  </si>
  <si>
    <r>
      <rPr>
        <sz val="8"/>
        <rFont val="Calibri"/>
        <family val="2"/>
      </rPr>
      <t>C01841</t>
    </r>
  </si>
  <si>
    <r>
      <rPr>
        <sz val="8"/>
        <rFont val="Calibri"/>
        <family val="2"/>
      </rPr>
      <t>RED LAKE#18 CHAPTER COMPLEX</t>
    </r>
  </si>
  <si>
    <r>
      <rPr>
        <sz val="8"/>
        <rFont val="Calibri"/>
        <family val="2"/>
      </rPr>
      <t>N01414</t>
    </r>
  </si>
  <si>
    <r>
      <rPr>
        <sz val="8"/>
        <rFont val="Calibri"/>
        <family val="2"/>
      </rPr>
      <t>SAWMILL CH BATHROOM ADDITIONS</t>
    </r>
  </si>
  <si>
    <r>
      <rPr>
        <sz val="8"/>
        <rFont val="Calibri"/>
        <family val="2"/>
      </rPr>
      <t>C01707</t>
    </r>
  </si>
  <si>
    <r>
      <rPr>
        <sz val="8"/>
        <rFont val="Calibri"/>
        <family val="2"/>
      </rPr>
      <t>SAWMILL CHAPTER RENOVATION</t>
    </r>
  </si>
  <si>
    <r>
      <rPr>
        <sz val="8"/>
        <rFont val="Calibri"/>
        <family val="2"/>
      </rPr>
      <t>C01774</t>
    </r>
  </si>
  <si>
    <r>
      <rPr>
        <sz val="8"/>
        <rFont val="Calibri"/>
        <family val="2"/>
      </rPr>
      <t>SAWMILL CH N7 ROAD REHAB</t>
    </r>
  </si>
  <si>
    <r>
      <rPr>
        <sz val="8"/>
        <rFont val="Calibri"/>
        <family val="2"/>
      </rPr>
      <t>C01772</t>
    </r>
  </si>
  <si>
    <r>
      <rPr>
        <sz val="8"/>
        <rFont val="Calibri"/>
        <family val="2"/>
      </rPr>
      <t>DENNEHOTSO TRANSFER STATION</t>
    </r>
  </si>
  <si>
    <r>
      <rPr>
        <sz val="8"/>
        <rFont val="Calibri"/>
        <family val="2"/>
      </rPr>
      <t>C01892</t>
    </r>
  </si>
  <si>
    <r>
      <rPr>
        <sz val="8"/>
        <rFont val="Calibri"/>
        <family val="2"/>
      </rPr>
      <t>DENNEHOTSO VETERANS PARK</t>
    </r>
  </si>
  <si>
    <r>
      <rPr>
        <sz val="8"/>
        <rFont val="Calibri"/>
        <family val="2"/>
      </rPr>
      <t>C01820</t>
    </r>
  </si>
  <si>
    <r>
      <rPr>
        <sz val="8"/>
        <rFont val="Calibri"/>
        <family val="2"/>
      </rPr>
      <t>DENNEHOTSO CHP WAREHOUSE</t>
    </r>
  </si>
  <si>
    <r>
      <rPr>
        <sz val="8"/>
        <rFont val="Calibri"/>
        <family val="2"/>
      </rPr>
      <t>N01495</t>
    </r>
  </si>
  <si>
    <r>
      <rPr>
        <sz val="8"/>
        <rFont val="Calibri"/>
        <family val="2"/>
      </rPr>
      <t xml:space="preserve">KAYENTA </t>
    </r>
    <r>
      <rPr>
        <strike/>
        <sz val="8"/>
        <rFont val="Calibri"/>
        <family val="2"/>
      </rPr>
      <t>DIVERSION DAM POWERLINE</t>
    </r>
  </si>
  <si>
    <r>
      <rPr>
        <sz val="8"/>
        <rFont val="Calibri"/>
        <family val="2"/>
      </rPr>
      <t>C01716</t>
    </r>
  </si>
  <si>
    <r>
      <rPr>
        <sz val="8"/>
        <rFont val="Calibri"/>
        <family val="2"/>
      </rPr>
      <t>KAYENTA MULTI-PURPOSE BLDG</t>
    </r>
  </si>
  <si>
    <r>
      <rPr>
        <sz val="8"/>
        <rFont val="Calibri"/>
        <family val="2"/>
      </rPr>
      <t>C01714</t>
    </r>
  </si>
  <si>
    <r>
      <rPr>
        <sz val="8"/>
        <rFont val="Calibri"/>
        <family val="2"/>
      </rPr>
      <t>CHILCHINBETO MULTI-PURPOSE BLD</t>
    </r>
  </si>
  <si>
    <r>
      <rPr>
        <sz val="8"/>
        <rFont val="Calibri"/>
        <family val="2"/>
      </rPr>
      <t>C01730</t>
    </r>
  </si>
  <si>
    <r>
      <rPr>
        <sz val="8"/>
        <rFont val="Calibri"/>
        <family val="2"/>
      </rPr>
      <t>SHIPROCK CHAPTER RENOVATION</t>
    </r>
  </si>
  <si>
    <r>
      <rPr>
        <sz val="8"/>
        <rFont val="Calibri"/>
        <family val="2"/>
      </rPr>
      <t>C01722</t>
    </r>
  </si>
  <si>
    <r>
      <rPr>
        <sz val="8"/>
        <rFont val="Calibri"/>
        <family val="2"/>
      </rPr>
      <t>SHIPROCK SR CENTER RENOVATION</t>
    </r>
  </si>
  <si>
    <r>
      <rPr>
        <sz val="8"/>
        <rFont val="Calibri"/>
        <family val="2"/>
      </rPr>
      <t>C01727</t>
    </r>
  </si>
  <si>
    <r>
      <rPr>
        <sz val="8"/>
        <rFont val="Calibri"/>
        <family val="2"/>
      </rPr>
      <t>SHIPROCK - ELDERLY CARE SITE</t>
    </r>
  </si>
  <si>
    <r>
      <rPr>
        <sz val="8"/>
        <rFont val="Calibri"/>
        <family val="2"/>
      </rPr>
      <t>C01816</t>
    </r>
  </si>
  <si>
    <r>
      <rPr>
        <sz val="8"/>
        <rFont val="Calibri"/>
        <family val="2"/>
      </rPr>
      <t>SHIPROCK CHPTR WELLNESS CENTER</t>
    </r>
  </si>
  <si>
    <r>
      <rPr>
        <sz val="8"/>
        <color rgb="FFFF0000"/>
        <rFont val="Calibri"/>
        <family val="2"/>
      </rPr>
      <t>SHIPROCK FORMER BIA CMPND - VETOED</t>
    </r>
  </si>
  <si>
    <r>
      <rPr>
        <sz val="8"/>
        <rFont val="Calibri"/>
        <family val="2"/>
      </rPr>
      <t>N01383</t>
    </r>
  </si>
  <si>
    <r>
      <rPr>
        <sz val="8"/>
        <rFont val="Calibri"/>
        <family val="2"/>
      </rPr>
      <t>UTILITY HOOK-UP/RESTROOM RENOV (SR)</t>
    </r>
  </si>
  <si>
    <r>
      <rPr>
        <sz val="8"/>
        <rFont val="Calibri"/>
        <family val="2"/>
      </rPr>
      <t>C01728</t>
    </r>
  </si>
  <si>
    <r>
      <rPr>
        <sz val="8"/>
        <rFont val="Calibri"/>
        <family val="2"/>
      </rPr>
      <t>SHIPROCK RIVER TRAILS &amp; PARK</t>
    </r>
  </si>
  <si>
    <r>
      <rPr>
        <sz val="8"/>
        <rFont val="Calibri"/>
        <family val="2"/>
      </rPr>
      <t>C01739</t>
    </r>
  </si>
  <si>
    <r>
      <rPr>
        <sz val="8"/>
        <rFont val="Calibri"/>
        <family val="2"/>
      </rPr>
      <t>SHP 15 SECURE LAND DESIGNATION</t>
    </r>
  </si>
  <si>
    <r>
      <rPr>
        <sz val="8"/>
        <rFont val="Calibri"/>
        <family val="2"/>
      </rPr>
      <t>N01384</t>
    </r>
  </si>
  <si>
    <r>
      <rPr>
        <sz val="8"/>
        <rFont val="Calibri"/>
        <family val="2"/>
      </rPr>
      <t>SHIPROCK CHP RURAL ADDRESSING</t>
    </r>
  </si>
  <si>
    <r>
      <rPr>
        <sz val="8"/>
        <rFont val="Calibri"/>
        <family val="2"/>
      </rPr>
      <t>C01779</t>
    </r>
  </si>
  <si>
    <r>
      <rPr>
        <sz val="8"/>
        <rFont val="Calibri"/>
        <family val="2"/>
      </rPr>
      <t>INDIAN VILLAGE ROAD SHIPROCK</t>
    </r>
  </si>
  <si>
    <r>
      <rPr>
        <sz val="8"/>
        <rFont val="Calibri"/>
        <family val="2"/>
      </rPr>
      <t>C01731</t>
    </r>
  </si>
  <si>
    <r>
      <rPr>
        <sz val="8"/>
        <rFont val="Calibri"/>
        <family val="2"/>
      </rPr>
      <t>SHIPROCK INCIDENT COMMAND CTR</t>
    </r>
  </si>
  <si>
    <r>
      <rPr>
        <sz val="8"/>
        <rFont val="Calibri"/>
        <family val="2"/>
      </rPr>
      <t>C01743</t>
    </r>
  </si>
  <si>
    <r>
      <rPr>
        <sz val="8"/>
        <rFont val="Calibri"/>
        <family val="2"/>
      </rPr>
      <t>SHIPROCK NEW TRAFFIC LIGHTS</t>
    </r>
  </si>
  <si>
    <r>
      <rPr>
        <sz val="8"/>
        <rFont val="Calibri"/>
        <family val="2"/>
      </rPr>
      <t>N01385</t>
    </r>
  </si>
  <si>
    <r>
      <rPr>
        <sz val="8"/>
        <rFont val="Calibri"/>
        <family val="2"/>
      </rPr>
      <t>SHIPROCK COMMUNITY CEMETERY</t>
    </r>
  </si>
  <si>
    <r>
      <rPr>
        <sz val="8"/>
        <rFont val="Calibri"/>
        <family val="2"/>
      </rPr>
      <t>C01740</t>
    </r>
  </si>
  <si>
    <r>
      <rPr>
        <sz val="8"/>
        <rFont val="Calibri"/>
        <family val="2"/>
      </rPr>
      <t>SHP PLAN/DESIGN 36 ACRE TRACT</t>
    </r>
  </si>
  <si>
    <r>
      <rPr>
        <sz val="8"/>
        <rFont val="Calibri"/>
        <family val="2"/>
      </rPr>
      <t>C01720</t>
    </r>
  </si>
  <si>
    <r>
      <rPr>
        <sz val="8"/>
        <rFont val="Calibri"/>
        <family val="2"/>
      </rPr>
      <t>SHIPROCK CHP VISITOR CENTER</t>
    </r>
  </si>
  <si>
    <r>
      <rPr>
        <sz val="8"/>
        <rFont val="Calibri"/>
        <family val="2"/>
      </rPr>
      <t>C01744</t>
    </r>
  </si>
  <si>
    <r>
      <rPr>
        <sz val="8"/>
        <rFont val="Calibri"/>
        <family val="2"/>
      </rPr>
      <t>WIDENING SAN FRANCISCO PEAK RD</t>
    </r>
  </si>
  <si>
    <r>
      <rPr>
        <sz val="8"/>
        <rFont val="Calibri"/>
        <family val="2"/>
      </rPr>
      <t>C01886</t>
    </r>
  </si>
  <si>
    <r>
      <rPr>
        <sz val="8"/>
        <rFont val="Calibri"/>
        <family val="2"/>
      </rPr>
      <t>SR/MESA BLUFF FARM ROAD N546</t>
    </r>
  </si>
  <si>
    <r>
      <rPr>
        <sz val="8"/>
        <rFont val="Calibri"/>
        <family val="2"/>
      </rPr>
      <t>C01818</t>
    </r>
  </si>
  <si>
    <r>
      <rPr>
        <sz val="8"/>
        <rFont val="Calibri"/>
        <family val="2"/>
      </rPr>
      <t>BECLABITO ROAD PROJECT N5113</t>
    </r>
  </si>
  <si>
    <r>
      <rPr>
        <sz val="8"/>
        <rFont val="Calibri"/>
        <family val="2"/>
      </rPr>
      <t>C01732</t>
    </r>
  </si>
  <si>
    <r>
      <rPr>
        <sz val="8"/>
        <rFont val="Calibri"/>
        <family val="2"/>
      </rPr>
      <t>COVE SENIOR CENTER RENOVATION</t>
    </r>
  </si>
  <si>
    <r>
      <rPr>
        <sz val="8"/>
        <color rgb="FFFF0000"/>
        <rFont val="Calibri"/>
        <family val="2"/>
      </rPr>
      <t>YR 2  COVE VETERANS PAVILION - No Budget</t>
    </r>
  </si>
  <si>
    <r>
      <rPr>
        <sz val="8"/>
        <color rgb="FFFF0000"/>
        <rFont val="Calibri"/>
        <family val="2"/>
      </rPr>
      <t>not submitted</t>
    </r>
  </si>
  <si>
    <r>
      <rPr>
        <sz val="8"/>
        <rFont val="Calibri"/>
        <family val="2"/>
      </rPr>
      <t>N01473</t>
    </r>
  </si>
  <si>
    <r>
      <rPr>
        <sz val="8"/>
        <rFont val="Calibri"/>
        <family val="2"/>
      </rPr>
      <t>GADIIAHI/TOKOI INFRASTRUCTURE</t>
    </r>
  </si>
  <si>
    <r>
      <rPr>
        <sz val="8"/>
        <rFont val="Calibri"/>
        <family val="2"/>
      </rPr>
      <t>C01721</t>
    </r>
  </si>
  <si>
    <r>
      <rPr>
        <sz val="8"/>
        <rFont val="Calibri"/>
        <family val="2"/>
      </rPr>
      <t>RED VALLEY TRANSFER STATION</t>
    </r>
  </si>
  <si>
    <r>
      <rPr>
        <sz val="8"/>
        <rFont val="Calibri"/>
        <family val="2"/>
      </rPr>
      <t>C01729</t>
    </r>
  </si>
  <si>
    <r>
      <rPr>
        <sz val="8"/>
        <rFont val="Calibri"/>
        <family val="2"/>
      </rPr>
      <t>SHEEP SPRGS MULTI-PURPOSE BLDG</t>
    </r>
  </si>
  <si>
    <r>
      <rPr>
        <sz val="8"/>
        <rFont val="Calibri"/>
        <family val="2"/>
      </rPr>
      <t>C01776</t>
    </r>
  </si>
  <si>
    <r>
      <rPr>
        <sz val="8"/>
        <rFont val="Calibri"/>
        <family val="2"/>
      </rPr>
      <t>TWO GREY HILLS ROW N19</t>
    </r>
  </si>
  <si>
    <r>
      <rPr>
        <sz val="8"/>
        <rFont val="Calibri"/>
        <family val="2"/>
      </rPr>
      <t>C01780</t>
    </r>
  </si>
  <si>
    <r>
      <rPr>
        <sz val="8"/>
        <rFont val="Calibri"/>
        <family val="2"/>
      </rPr>
      <t>N5010 TSE ALNAOZTI'I' RD DESIG</t>
    </r>
  </si>
  <si>
    <r>
      <rPr>
        <sz val="8"/>
        <rFont val="Calibri"/>
        <family val="2"/>
      </rPr>
      <t>C01781</t>
    </r>
  </si>
  <si>
    <r>
      <rPr>
        <sz val="8"/>
        <rFont val="Calibri"/>
        <family val="2"/>
      </rPr>
      <t>BECLABITO FIBER OPTIC BROADBAN</t>
    </r>
  </si>
  <si>
    <r>
      <rPr>
        <sz val="8"/>
        <rFont val="Calibri"/>
        <family val="2"/>
      </rPr>
      <t>C01782</t>
    </r>
  </si>
  <si>
    <r>
      <rPr>
        <sz val="8"/>
        <rFont val="Calibri"/>
        <family val="2"/>
      </rPr>
      <t>COVE AGRICULTURE WATERSHED STU</t>
    </r>
  </si>
  <si>
    <r>
      <rPr>
        <sz val="8"/>
        <rFont val="Calibri"/>
        <family val="2"/>
      </rPr>
      <t>C01810</t>
    </r>
  </si>
  <si>
    <r>
      <rPr>
        <sz val="8"/>
        <rFont val="Calibri"/>
        <family val="2"/>
      </rPr>
      <t>TSE'LICHII CHP SENIOR CITIZEN</t>
    </r>
  </si>
  <si>
    <r>
      <rPr>
        <sz val="8"/>
        <rFont val="Calibri"/>
        <family val="2"/>
      </rPr>
      <t>C01809</t>
    </r>
  </si>
  <si>
    <r>
      <rPr>
        <sz val="8"/>
        <rFont val="Calibri"/>
        <family val="2"/>
      </rPr>
      <t>TSAYATOH CHP RENOVATION PROJ</t>
    </r>
  </si>
  <si>
    <r>
      <rPr>
        <sz val="8"/>
        <rFont val="Calibri"/>
        <family val="2"/>
      </rPr>
      <t>C01843</t>
    </r>
  </si>
  <si>
    <r>
      <rPr>
        <sz val="8"/>
        <rFont val="Calibri"/>
        <family val="2"/>
      </rPr>
      <t>TSAYATOH CHP HSE DEMOLITION</t>
    </r>
  </si>
  <si>
    <r>
      <rPr>
        <sz val="8"/>
        <rFont val="Calibri"/>
        <family val="2"/>
      </rPr>
      <t>C01805</t>
    </r>
  </si>
  <si>
    <r>
      <rPr>
        <sz val="8"/>
        <rFont val="Calibri"/>
        <family val="2"/>
      </rPr>
      <t>BAAHAALI-PINE HAVEN ROAD</t>
    </r>
  </si>
  <si>
    <r>
      <rPr>
        <sz val="8"/>
        <rFont val="Calibri"/>
        <family val="2"/>
      </rPr>
      <t>C01767</t>
    </r>
  </si>
  <si>
    <r>
      <rPr>
        <sz val="8"/>
        <rFont val="Calibri"/>
        <family val="2"/>
      </rPr>
      <t>BAAHAALII SR CENTER RENOVATION</t>
    </r>
  </si>
  <si>
    <r>
      <rPr>
        <sz val="8"/>
        <rFont val="Calibri"/>
        <family val="2"/>
      </rPr>
      <t>C01808</t>
    </r>
  </si>
  <si>
    <r>
      <rPr>
        <sz val="8"/>
        <rFont val="Calibri"/>
        <family val="2"/>
      </rPr>
      <t>ROCK SPRING CHP MULTI BLDG</t>
    </r>
  </si>
  <si>
    <r>
      <rPr>
        <sz val="8"/>
        <rFont val="Calibri"/>
        <family val="2"/>
      </rPr>
      <t>C01832</t>
    </r>
  </si>
  <si>
    <r>
      <rPr>
        <sz val="8"/>
        <rFont val="Calibri"/>
        <family val="2"/>
      </rPr>
      <t>INSCRIPTION HS SOLID WASTE TS</t>
    </r>
  </si>
  <si>
    <r>
      <rPr>
        <sz val="8"/>
        <rFont val="Calibri"/>
        <family val="2"/>
      </rPr>
      <t>N01474</t>
    </r>
  </si>
  <si>
    <r>
      <rPr>
        <sz val="8"/>
        <rFont val="Calibri"/>
        <family val="2"/>
      </rPr>
      <t>INSCRIPTION HOUSE-HOUSE WIRING</t>
    </r>
  </si>
  <si>
    <r>
      <rPr>
        <sz val="8"/>
        <rFont val="Calibri"/>
        <family val="2"/>
      </rPr>
      <t>C01741</t>
    </r>
  </si>
  <si>
    <r>
      <rPr>
        <sz val="8"/>
        <rFont val="Calibri"/>
        <family val="2"/>
      </rPr>
      <t>RED MESA CHPTER HSE RENOVATION</t>
    </r>
  </si>
  <si>
    <r>
      <rPr>
        <sz val="8"/>
        <rFont val="Calibri"/>
        <family val="2"/>
      </rPr>
      <t>C01708</t>
    </r>
  </si>
  <si>
    <r>
      <rPr>
        <sz val="8"/>
        <rFont val="Calibri"/>
        <family val="2"/>
      </rPr>
      <t xml:space="preserve">ST MICHAELS </t>
    </r>
    <r>
      <rPr>
        <strike/>
        <sz val="8"/>
        <rFont val="Calibri"/>
        <family val="2"/>
      </rPr>
      <t>NEW CHAPTER HSE RENOVATION</t>
    </r>
  </si>
  <si>
    <r>
      <rPr>
        <sz val="8"/>
        <rFont val="Calibri"/>
        <family val="2"/>
      </rPr>
      <t>C01705</t>
    </r>
  </si>
  <si>
    <r>
      <rPr>
        <sz val="8"/>
        <rFont val="Calibri"/>
        <family val="2"/>
      </rPr>
      <t>OAKSPRINGS CHAPTER RENOVATION</t>
    </r>
  </si>
  <si>
    <r>
      <rPr>
        <sz val="8"/>
        <rFont val="Calibri"/>
        <family val="2"/>
      </rPr>
      <t>C01770</t>
    </r>
  </si>
  <si>
    <r>
      <rPr>
        <sz val="8"/>
        <rFont val="Calibri"/>
        <family val="2"/>
      </rPr>
      <t>GREASEWOOD SPRGS MSTR TRACTPLN</t>
    </r>
  </si>
  <si>
    <r>
      <rPr>
        <sz val="8"/>
        <rFont val="Calibri"/>
        <family val="2"/>
      </rPr>
      <t>C01769</t>
    </r>
  </si>
  <si>
    <r>
      <rPr>
        <sz val="8"/>
        <rFont val="Calibri"/>
        <family val="2"/>
      </rPr>
      <t>DILKON CH MULTIPURPOSE COMPLEX</t>
    </r>
  </si>
  <si>
    <r>
      <rPr>
        <sz val="8"/>
        <rFont val="Calibri"/>
        <family val="2"/>
      </rPr>
      <t>C01828</t>
    </r>
  </si>
  <si>
    <r>
      <rPr>
        <sz val="8"/>
        <rFont val="Calibri"/>
        <family val="2"/>
      </rPr>
      <t>DILKON TRACT INFRASTR UPGRADE</t>
    </r>
  </si>
  <si>
    <r>
      <rPr>
        <sz val="8"/>
        <rFont val="Calibri"/>
        <family val="2"/>
      </rPr>
      <t>C01693</t>
    </r>
  </si>
  <si>
    <r>
      <rPr>
        <sz val="8"/>
        <rFont val="Calibri"/>
        <family val="2"/>
      </rPr>
      <t>INDIAN WELLS CHAPTER HVAC UNIT</t>
    </r>
  </si>
  <si>
    <r>
      <rPr>
        <sz val="8"/>
        <rFont val="Calibri"/>
        <family val="2"/>
      </rPr>
      <t>C01694</t>
    </r>
  </si>
  <si>
    <r>
      <rPr>
        <sz val="8"/>
        <rFont val="Calibri"/>
        <family val="2"/>
      </rPr>
      <t>INDIAN WELLS SR CNTR RENOVATN</t>
    </r>
  </si>
  <si>
    <r>
      <rPr>
        <sz val="8"/>
        <rFont val="Calibri"/>
        <family val="2"/>
      </rPr>
      <t>C01695</t>
    </r>
  </si>
  <si>
    <r>
      <rPr>
        <sz val="8"/>
        <rFont val="Calibri"/>
        <family val="2"/>
      </rPr>
      <t>INDIAN WELLS COMMERCL SITE DEV</t>
    </r>
  </si>
  <si>
    <r>
      <rPr>
        <sz val="8"/>
        <rFont val="Calibri"/>
        <family val="2"/>
      </rPr>
      <t>C01775</t>
    </r>
  </si>
  <si>
    <r>
      <rPr>
        <sz val="8"/>
        <rFont val="Calibri"/>
        <family val="2"/>
      </rPr>
      <t>WHITECONE CH ROAD IMPROVEMENT</t>
    </r>
  </si>
  <si>
    <r>
      <rPr>
        <sz val="8"/>
        <rFont val="Calibri"/>
        <family val="2"/>
      </rPr>
      <t>C01711</t>
    </r>
  </si>
  <si>
    <r>
      <rPr>
        <sz val="8"/>
        <rFont val="Calibri"/>
        <family val="2"/>
      </rPr>
      <t>WHITECONE JW2 MASTER TRACTPLAN</t>
    </r>
  </si>
  <si>
    <r>
      <rPr>
        <sz val="8"/>
        <rFont val="Calibri"/>
        <family val="2"/>
      </rPr>
      <t>C01712</t>
    </r>
  </si>
  <si>
    <r>
      <rPr>
        <sz val="8"/>
        <rFont val="Calibri"/>
        <family val="2"/>
      </rPr>
      <t>WHITECONE CHAPTER MOTOR GRADER</t>
    </r>
  </si>
  <si>
    <r>
      <rPr>
        <sz val="8"/>
        <rFont val="Calibri"/>
        <family val="2"/>
      </rPr>
      <t>C01710</t>
    </r>
  </si>
  <si>
    <r>
      <rPr>
        <sz val="8"/>
        <rFont val="Calibri"/>
        <family val="2"/>
      </rPr>
      <t>TEESTO COMMUNITY CENTER</t>
    </r>
  </si>
  <si>
    <r>
      <rPr>
        <sz val="8"/>
        <rFont val="Calibri"/>
        <family val="2"/>
      </rPr>
      <t>C01737</t>
    </r>
  </si>
  <si>
    <r>
      <rPr>
        <sz val="8"/>
        <rFont val="Calibri"/>
        <family val="2"/>
      </rPr>
      <t>STANDING ROCK HEADSTART BLDG</t>
    </r>
  </si>
  <si>
    <r>
      <rPr>
        <sz val="8"/>
        <rFont val="Calibri"/>
        <family val="2"/>
      </rPr>
      <t>C01738</t>
    </r>
  </si>
  <si>
    <r>
      <rPr>
        <sz val="8"/>
        <rFont val="Calibri"/>
        <family val="2"/>
      </rPr>
      <t>WHITE ROCK CHAPTER RENOVATION</t>
    </r>
  </si>
  <si>
    <r>
      <rPr>
        <sz val="8"/>
        <rFont val="Calibri"/>
        <family val="2"/>
      </rPr>
      <t>C01806</t>
    </r>
  </si>
  <si>
    <r>
      <rPr>
        <sz val="8"/>
        <rFont val="Calibri"/>
        <family val="2"/>
      </rPr>
      <t>HUERFANO SENIOR CITIZEN CTR</t>
    </r>
  </si>
  <si>
    <r>
      <rPr>
        <sz val="8"/>
        <rFont val="Calibri"/>
        <family val="2"/>
      </rPr>
      <t>N01426</t>
    </r>
  </si>
  <si>
    <r>
      <rPr>
        <sz val="8"/>
        <rFont val="Calibri"/>
        <family val="2"/>
      </rPr>
      <t>CHINLE N7 SOLAR ST LIGHT</t>
    </r>
  </si>
  <si>
    <r>
      <rPr>
        <sz val="8"/>
        <rFont val="Calibri"/>
        <family val="2"/>
      </rPr>
      <t>C01894</t>
    </r>
  </si>
  <si>
    <r>
      <rPr>
        <sz val="8"/>
        <rFont val="Calibri"/>
        <family val="2"/>
      </rPr>
      <t>CHINLE DEL MUERTO HEADSTRT IMP</t>
    </r>
  </si>
  <si>
    <r>
      <rPr>
        <sz val="8"/>
        <rFont val="Calibri"/>
        <family val="2"/>
      </rPr>
      <t>C01713</t>
    </r>
  </si>
  <si>
    <r>
      <rPr>
        <sz val="8"/>
        <rFont val="Calibri"/>
        <family val="2"/>
      </rPr>
      <t>CAMERON CHPTR CULTURAL CTR BLD</t>
    </r>
  </si>
  <si>
    <r>
      <rPr>
        <sz val="8"/>
        <rFont val="Calibri"/>
        <family val="2"/>
      </rPr>
      <t>C01786</t>
    </r>
  </si>
  <si>
    <r>
      <rPr>
        <sz val="8"/>
        <rFont val="Calibri"/>
        <family val="2"/>
      </rPr>
      <t>CAMERON CHAPTER BUILDING</t>
    </r>
  </si>
  <si>
    <r>
      <rPr>
        <sz val="8"/>
        <rFont val="Calibri"/>
        <family val="2"/>
      </rPr>
      <t>N01422</t>
    </r>
  </si>
  <si>
    <r>
      <rPr>
        <sz val="8"/>
        <rFont val="Calibri"/>
        <family val="2"/>
      </rPr>
      <t>CAMERON DEMO FARM</t>
    </r>
  </si>
  <si>
    <r>
      <rPr>
        <b/>
        <sz val="8"/>
        <rFont val="Calibri"/>
        <family val="2"/>
      </rPr>
      <t>NAVAJO NATION</t>
    </r>
  </si>
  <si>
    <r>
      <rPr>
        <b/>
        <sz val="8"/>
        <rFont val="Calibri"/>
        <family val="2"/>
      </rPr>
      <t>CAP-35-18 SIHASIN PROJECTS</t>
    </r>
  </si>
  <si>
    <r>
      <rPr>
        <b/>
        <sz val="8"/>
        <rFont val="Calibri"/>
        <family val="2"/>
      </rPr>
      <t>REVERSION PER FORMER CONTROLLER PEARLINE KIRK MEMO</t>
    </r>
  </si>
  <si>
    <r>
      <rPr>
        <b/>
        <sz val="8"/>
        <rFont val="Calibri"/>
        <family val="2"/>
      </rPr>
      <t>(DISTRIBUTION: Upon Budget/BU Setup)</t>
    </r>
  </si>
  <si>
    <r>
      <rPr>
        <sz val="8"/>
        <rFont val="Calibri"/>
        <family val="2"/>
      </rPr>
      <t>C01777</t>
    </r>
  </si>
  <si>
    <r>
      <rPr>
        <sz val="8"/>
        <rFont val="Calibri"/>
        <family val="2"/>
      </rPr>
      <t>COALMINE MESA CHAPTER HS RENOV</t>
    </r>
  </si>
  <si>
    <r>
      <rPr>
        <sz val="8"/>
        <rFont val="Calibri"/>
        <family val="2"/>
      </rPr>
      <t>C01787</t>
    </r>
  </si>
  <si>
    <r>
      <rPr>
        <sz val="8"/>
        <rFont val="Calibri"/>
        <family val="2"/>
      </rPr>
      <t>COALMINE MESA CHAPTER RENOVATI</t>
    </r>
  </si>
  <si>
    <r>
      <rPr>
        <sz val="8"/>
        <rFont val="Calibri"/>
        <family val="2"/>
      </rPr>
      <t>N01378</t>
    </r>
  </si>
  <si>
    <r>
      <rPr>
        <sz val="8"/>
        <rFont val="Calibri"/>
        <family val="2"/>
      </rPr>
      <t xml:space="preserve">BIRDSPRINGS CHP FARM PROJECT </t>
    </r>
    <r>
      <rPr>
        <sz val="8"/>
        <color rgb="FFFF0000"/>
        <rFont val="Calibri"/>
        <family val="2"/>
      </rPr>
      <t>(No Budget)</t>
    </r>
  </si>
  <si>
    <r>
      <rPr>
        <sz val="8"/>
        <rFont val="Calibri"/>
        <family val="2"/>
      </rPr>
      <t>N01496</t>
    </r>
  </si>
  <si>
    <r>
      <rPr>
        <sz val="8"/>
        <rFont val="Calibri"/>
        <family val="2"/>
      </rPr>
      <t>LEUPP POWERLINE</t>
    </r>
  </si>
  <si>
    <r>
      <rPr>
        <sz val="8"/>
        <rFont val="Calibri"/>
        <family val="2"/>
      </rPr>
      <t>C01788</t>
    </r>
  </si>
  <si>
    <r>
      <rPr>
        <sz val="8"/>
        <rFont val="Calibri"/>
        <family val="2"/>
      </rPr>
      <t>TOLANI LAKE NEW SENIOR CITIZEN</t>
    </r>
  </si>
  <si>
    <r>
      <rPr>
        <sz val="8"/>
        <rFont val="Calibri"/>
        <family val="2"/>
      </rPr>
      <t>N01404</t>
    </r>
  </si>
  <si>
    <r>
      <rPr>
        <sz val="8"/>
        <rFont val="Calibri"/>
        <family val="2"/>
      </rPr>
      <t>CORNFIELDS COMM/VETS CEMETERY</t>
    </r>
  </si>
  <si>
    <r>
      <rPr>
        <sz val="8"/>
        <rFont val="Calibri"/>
        <family val="2"/>
      </rPr>
      <t>C01831</t>
    </r>
  </si>
  <si>
    <r>
      <rPr>
        <sz val="8"/>
        <rFont val="Calibri"/>
        <family val="2"/>
      </rPr>
      <t>CORNFIELD DEER POINT DEVELOPMT</t>
    </r>
  </si>
  <si>
    <r>
      <rPr>
        <sz val="8"/>
        <rFont val="Calibri"/>
        <family val="2"/>
      </rPr>
      <t>C01830</t>
    </r>
  </si>
  <si>
    <r>
      <rPr>
        <sz val="8"/>
        <rFont val="Calibri"/>
        <family val="2"/>
      </rPr>
      <t>CORNFIELD SNRSE LOW WTR CRSSNG</t>
    </r>
  </si>
  <si>
    <r>
      <rPr>
        <sz val="8"/>
        <rFont val="Calibri"/>
        <family val="2"/>
      </rPr>
      <t>N01405</t>
    </r>
  </si>
  <si>
    <r>
      <rPr>
        <sz val="8"/>
        <rFont val="Calibri"/>
        <family val="2"/>
      </rPr>
      <t>CORNFIELDS RURAL ADDRESSING</t>
    </r>
  </si>
  <si>
    <r>
      <rPr>
        <sz val="8"/>
        <rFont val="Calibri"/>
        <family val="2"/>
      </rPr>
      <t>C01685</t>
    </r>
  </si>
  <si>
    <r>
      <rPr>
        <sz val="8"/>
        <rFont val="Calibri"/>
        <family val="2"/>
      </rPr>
      <t>CORNFIELDS CHAPTER BACKHOE</t>
    </r>
  </si>
  <si>
    <r>
      <rPr>
        <sz val="8"/>
        <rFont val="Calibri"/>
        <family val="2"/>
      </rPr>
      <t>N01406</t>
    </r>
  </si>
  <si>
    <r>
      <rPr>
        <sz val="8"/>
        <rFont val="Calibri"/>
        <family val="2"/>
      </rPr>
      <t>CORNFIELDS GREEN HOUSE PROJECT</t>
    </r>
  </si>
  <si>
    <r>
      <rPr>
        <sz val="8"/>
        <rFont val="Calibri"/>
        <family val="2"/>
      </rPr>
      <t>C01697</t>
    </r>
  </si>
  <si>
    <r>
      <rPr>
        <sz val="8"/>
        <rFont val="Calibri"/>
        <family val="2"/>
      </rPr>
      <t>KINDAHLICHII CHPTR PARKING LOT</t>
    </r>
  </si>
  <si>
    <r>
      <rPr>
        <sz val="8"/>
        <rFont val="Calibri"/>
        <family val="2"/>
      </rPr>
      <t>C01696</t>
    </r>
  </si>
  <si>
    <r>
      <rPr>
        <sz val="8"/>
        <rFont val="Calibri"/>
        <family val="2"/>
      </rPr>
      <t>JEDDITO CHAPTER BACKHOE EQUIP</t>
    </r>
  </si>
  <si>
    <r>
      <rPr>
        <sz val="8"/>
        <rFont val="Calibri"/>
        <family val="2"/>
      </rPr>
      <t>N01470</t>
    </r>
  </si>
  <si>
    <r>
      <rPr>
        <sz val="8"/>
        <rFont val="Calibri"/>
        <family val="2"/>
      </rPr>
      <t>JEDDITO BATHRM ADD.GOLDWTRLOOP</t>
    </r>
  </si>
  <si>
    <r>
      <rPr>
        <sz val="8"/>
        <rFont val="Calibri"/>
        <family val="2"/>
      </rPr>
      <t>N01471</t>
    </r>
  </si>
  <si>
    <r>
      <rPr>
        <sz val="8"/>
        <rFont val="Calibri"/>
        <family val="2"/>
      </rPr>
      <t>JEDDITO BTHRM ADD.UPPERHL/STRK</t>
    </r>
  </si>
  <si>
    <r>
      <rPr>
        <sz val="8"/>
        <rFont val="Calibri"/>
        <family val="2"/>
      </rPr>
      <t>C01709</t>
    </r>
  </si>
  <si>
    <r>
      <rPr>
        <sz val="8"/>
        <rFont val="Calibri"/>
        <family val="2"/>
      </rPr>
      <t>STEAMBOAT CHAPTER BUILDING(S)</t>
    </r>
  </si>
  <si>
    <r>
      <rPr>
        <sz val="8"/>
        <rFont val="Calibri"/>
        <family val="2"/>
      </rPr>
      <t>STEAMBOAT BLDG RENOVATION (Included in C01709 per change.)</t>
    </r>
  </si>
  <si>
    <r>
      <rPr>
        <sz val="8"/>
        <rFont val="Calibri"/>
        <family val="2"/>
      </rPr>
      <t>STEAMBOAT CHAPTER HSE.  (Included in C01709 per change.)</t>
    </r>
  </si>
  <si>
    <r>
      <rPr>
        <sz val="8"/>
        <rFont val="Calibri"/>
        <family val="2"/>
      </rPr>
      <t>C01829</t>
    </r>
  </si>
  <si>
    <r>
      <rPr>
        <sz val="8"/>
        <rFont val="Calibri"/>
        <family val="2"/>
      </rPr>
      <t>GANADO SENIOR CITZEN CNTR BLDG</t>
    </r>
  </si>
  <si>
    <r>
      <rPr>
        <sz val="8"/>
        <rFont val="Calibri"/>
        <family val="2"/>
      </rPr>
      <t>C01715</t>
    </r>
  </si>
  <si>
    <r>
      <rPr>
        <sz val="8"/>
        <rFont val="Calibri"/>
        <family val="2"/>
      </rPr>
      <t>COPPERMINE CHAPTER BACKHOE</t>
    </r>
  </si>
  <si>
    <r>
      <rPr>
        <sz val="8"/>
        <color rgb="FFFF0000"/>
        <rFont val="Calibri"/>
        <family val="2"/>
      </rPr>
      <t>YR 3 COPPERMINE MULTIPURPOSE BLDG - No Budget</t>
    </r>
  </si>
  <si>
    <r>
      <rPr>
        <sz val="8"/>
        <rFont val="Calibri"/>
        <family val="2"/>
      </rPr>
      <t>N01468</t>
    </r>
  </si>
  <si>
    <r>
      <rPr>
        <sz val="8"/>
        <rFont val="Calibri"/>
        <family val="2"/>
      </rPr>
      <t>COPPERMINE CHP-PIPELINE/FIREFL</t>
    </r>
  </si>
  <si>
    <r>
      <rPr>
        <sz val="8"/>
        <color rgb="FFFF0000"/>
        <rFont val="Calibri"/>
        <family val="2"/>
      </rPr>
      <t>YR 2 KAIBETO DESIGN INFRASTRUCTURE - No Budget</t>
    </r>
  </si>
  <si>
    <r>
      <rPr>
        <sz val="8"/>
        <rFont val="Calibri"/>
        <family val="2"/>
      </rPr>
      <t>C01717</t>
    </r>
  </si>
  <si>
    <r>
      <rPr>
        <sz val="8"/>
        <rFont val="Calibri"/>
        <family val="2"/>
      </rPr>
      <t>TONALEA CHPTR HS REPLACEMT BLD</t>
    </r>
  </si>
  <si>
    <r>
      <rPr>
        <sz val="8"/>
        <rFont val="Calibri"/>
        <family val="2"/>
      </rPr>
      <t>C01814</t>
    </r>
  </si>
  <si>
    <r>
      <rPr>
        <sz val="8"/>
        <rFont val="Calibri"/>
        <family val="2"/>
      </rPr>
      <t>KLAGETOH CHAPTER HEADSTART</t>
    </r>
  </si>
  <si>
    <r>
      <rPr>
        <sz val="8"/>
        <rFont val="Calibri"/>
        <family val="2"/>
      </rPr>
      <t>N01498</t>
    </r>
  </si>
  <si>
    <r>
      <rPr>
        <sz val="8"/>
        <rFont val="Calibri"/>
        <family val="2"/>
      </rPr>
      <t>KLAGETOH SCATTERED POWERLINE</t>
    </r>
  </si>
  <si>
    <r>
      <rPr>
        <sz val="8"/>
        <color rgb="FFFF0000"/>
        <rFont val="Calibri"/>
        <family val="2"/>
      </rPr>
      <t>KLAGETOH METAL STORAGE (BFJN-19-21. NO BUDGET. $118,684)</t>
    </r>
  </si>
  <si>
    <r>
      <rPr>
        <sz val="8"/>
        <color rgb="FFFF0000"/>
        <rFont val="Calibri"/>
        <family val="2"/>
      </rPr>
      <t>KLAGETOH- INTERNET ACCESS (BFJN-19-21. NO BUDGET.$96,800)</t>
    </r>
  </si>
  <si>
    <r>
      <rPr>
        <sz val="8"/>
        <rFont val="Calibri"/>
        <family val="2"/>
      </rPr>
      <t>N01522</t>
    </r>
  </si>
  <si>
    <r>
      <rPr>
        <sz val="8"/>
        <rFont val="Calibri"/>
        <family val="2"/>
      </rPr>
      <t>LUPTON BASKETBALL COURT DEVELP</t>
    </r>
  </si>
  <si>
    <r>
      <rPr>
        <sz val="8"/>
        <rFont val="Calibri"/>
        <family val="2"/>
      </rPr>
      <t>C01909</t>
    </r>
  </si>
  <si>
    <r>
      <rPr>
        <sz val="8"/>
        <rFont val="Calibri"/>
        <family val="2"/>
      </rPr>
      <t>LUPTON CHAPTER RENOVATION</t>
    </r>
  </si>
  <si>
    <r>
      <rPr>
        <sz val="8"/>
        <rFont val="Calibri"/>
        <family val="2"/>
      </rPr>
      <t>C01910</t>
    </r>
  </si>
  <si>
    <r>
      <rPr>
        <sz val="8"/>
        <rFont val="Calibri"/>
        <family val="2"/>
      </rPr>
      <t>LUPTON CHPTR N9402 ROAD IMPVMT</t>
    </r>
  </si>
  <si>
    <r>
      <rPr>
        <sz val="8"/>
        <rFont val="Calibri"/>
        <family val="2"/>
      </rPr>
      <t>N01523</t>
    </r>
  </si>
  <si>
    <r>
      <rPr>
        <sz val="8"/>
        <rFont val="Calibri"/>
        <family val="2"/>
      </rPr>
      <t>LUPTON CEMETERY</t>
    </r>
  </si>
  <si>
    <r>
      <rPr>
        <sz val="8"/>
        <rFont val="Calibri"/>
        <family val="2"/>
      </rPr>
      <t>C01698</t>
    </r>
  </si>
  <si>
    <r>
      <rPr>
        <sz val="8"/>
        <rFont val="Calibri"/>
        <family val="2"/>
      </rPr>
      <t>LUPTON CHAPTER WAREHOUSE</t>
    </r>
  </si>
  <si>
    <r>
      <rPr>
        <sz val="8"/>
        <rFont val="Calibri"/>
        <family val="2"/>
      </rPr>
      <t>N01472</t>
    </r>
  </si>
  <si>
    <r>
      <rPr>
        <sz val="8"/>
        <rFont val="Calibri"/>
        <family val="2"/>
      </rPr>
      <t>LUPTON CHAPTER HOUSEWIRING</t>
    </r>
  </si>
  <si>
    <r>
      <rPr>
        <sz val="8"/>
        <rFont val="Calibri"/>
        <family val="2"/>
      </rPr>
      <t>C01891</t>
    </r>
  </si>
  <si>
    <r>
      <rPr>
        <sz val="8"/>
        <rFont val="Calibri"/>
        <family val="2"/>
      </rPr>
      <t>LUPTON CHAPTR ROAD IMPROVEMENT</t>
    </r>
  </si>
  <si>
    <r>
      <rPr>
        <sz val="8"/>
        <rFont val="Calibri"/>
        <family val="2"/>
      </rPr>
      <t>C01768</t>
    </r>
  </si>
  <si>
    <r>
      <rPr>
        <sz val="8"/>
        <rFont val="Calibri"/>
        <family val="2"/>
      </rPr>
      <t>NAHATADZIIL SHOPPING CENTER</t>
    </r>
  </si>
  <si>
    <r>
      <rPr>
        <sz val="8"/>
        <rFont val="Calibri"/>
        <family val="2"/>
      </rPr>
      <t>C01913</t>
    </r>
  </si>
  <si>
    <r>
      <rPr>
        <sz val="8"/>
        <rFont val="Calibri"/>
        <family val="2"/>
      </rPr>
      <t>HOUCK VETERANS BLDG RENOVATION</t>
    </r>
  </si>
  <si>
    <r>
      <rPr>
        <sz val="8"/>
        <rFont val="Calibri"/>
        <family val="2"/>
      </rPr>
      <t>N01410</t>
    </r>
  </si>
  <si>
    <r>
      <rPr>
        <sz val="8"/>
        <rFont val="Calibri"/>
        <family val="2"/>
      </rPr>
      <t>HOUCK BATHROOM ADDITION</t>
    </r>
  </si>
  <si>
    <r>
      <rPr>
        <sz val="8"/>
        <rFont val="Calibri"/>
        <family val="2"/>
      </rPr>
      <t>N01411</t>
    </r>
  </si>
  <si>
    <r>
      <rPr>
        <sz val="8"/>
        <rFont val="Calibri"/>
        <family val="2"/>
      </rPr>
      <t>HOUCK CEMETERY ACCESS RD &amp;GRDG</t>
    </r>
  </si>
  <si>
    <r>
      <rPr>
        <sz val="8"/>
        <rFont val="Calibri"/>
        <family val="2"/>
      </rPr>
      <t>C01692</t>
    </r>
  </si>
  <si>
    <r>
      <rPr>
        <sz val="8"/>
        <rFont val="Calibri"/>
        <family val="2"/>
      </rPr>
      <t>HOUCK CHAPTER ROAD 9402 IMPVMT</t>
    </r>
  </si>
  <si>
    <r>
      <rPr>
        <sz val="8"/>
        <rFont val="Calibri"/>
        <family val="2"/>
      </rPr>
      <t>C01718</t>
    </r>
  </si>
  <si>
    <r>
      <rPr>
        <sz val="8"/>
        <rFont val="Calibri"/>
        <family val="2"/>
      </rPr>
      <t>TUBA CITY SENIOR CITIZEN BLDG</t>
    </r>
  </si>
  <si>
    <r>
      <rPr>
        <sz val="8"/>
        <rFont val="Calibri"/>
        <family val="2"/>
      </rPr>
      <t>C01745</t>
    </r>
  </si>
  <si>
    <r>
      <rPr>
        <sz val="8"/>
        <rFont val="Calibri"/>
        <family val="2"/>
      </rPr>
      <t>CASAMEROLAKE MCKINLY RD.19 PRJ</t>
    </r>
  </si>
  <si>
    <r>
      <rPr>
        <sz val="8"/>
        <rFont val="Calibri"/>
        <family val="2"/>
      </rPr>
      <t>C01742</t>
    </r>
  </si>
  <si>
    <r>
      <rPr>
        <sz val="8"/>
        <rFont val="Calibri"/>
        <family val="2"/>
      </rPr>
      <t>BACA/PREWITT BACKHOE PURCHASE</t>
    </r>
  </si>
  <si>
    <r>
      <rPr>
        <sz val="8"/>
        <rFont val="Calibri"/>
        <family val="2"/>
      </rPr>
      <t>C01733</t>
    </r>
  </si>
  <si>
    <r>
      <rPr>
        <sz val="8"/>
        <rFont val="Calibri"/>
        <family val="2"/>
      </rPr>
      <t>BACA/PREWITT CHAPTER WAREHOUSE</t>
    </r>
  </si>
  <si>
    <r>
      <rPr>
        <sz val="8"/>
        <rFont val="Calibri"/>
        <family val="2"/>
      </rPr>
      <t>C01751</t>
    </r>
  </si>
  <si>
    <r>
      <rPr>
        <sz val="8"/>
        <rFont val="Calibri"/>
        <family val="2"/>
      </rPr>
      <t>HARDROCK SR CTR RENOVATIONS</t>
    </r>
  </si>
  <si>
    <r>
      <rPr>
        <sz val="8"/>
        <rFont val="Calibri"/>
        <family val="2"/>
      </rPr>
      <t>C01822</t>
    </r>
  </si>
  <si>
    <r>
      <rPr>
        <sz val="8"/>
        <rFont val="Calibri"/>
        <family val="2"/>
      </rPr>
      <t>HARDROCK CHP ADA</t>
    </r>
  </si>
  <si>
    <r>
      <rPr>
        <sz val="8"/>
        <rFont val="Calibri"/>
        <family val="2"/>
      </rPr>
      <t>N01424</t>
    </r>
  </si>
  <si>
    <r>
      <rPr>
        <sz val="8"/>
        <rFont val="Calibri"/>
        <family val="2"/>
      </rPr>
      <t>HARDROCK CHP WALK-IN SHOWER</t>
    </r>
  </si>
  <si>
    <r>
      <rPr>
        <sz val="8"/>
        <rFont val="Calibri"/>
        <family val="2"/>
      </rPr>
      <t>C01748</t>
    </r>
  </si>
  <si>
    <r>
      <rPr>
        <sz val="8"/>
        <rFont val="Calibri"/>
        <family val="2"/>
      </rPr>
      <t>HARDROCK CHAPTER HVAC UNIT</t>
    </r>
  </si>
  <si>
    <r>
      <rPr>
        <sz val="8"/>
        <rFont val="Calibri"/>
        <family val="2"/>
      </rPr>
      <t>C01749</t>
    </r>
  </si>
  <si>
    <r>
      <rPr>
        <sz val="8"/>
        <rFont val="Calibri"/>
        <family val="2"/>
      </rPr>
      <t>HARDROCK CHAPTER VEHICLE</t>
    </r>
  </si>
  <si>
    <r>
      <rPr>
        <sz val="8"/>
        <rFont val="Calibri"/>
        <family val="2"/>
      </rPr>
      <t>C01750</t>
    </r>
  </si>
  <si>
    <r>
      <rPr>
        <sz val="8"/>
        <rFont val="Calibri"/>
        <family val="2"/>
      </rPr>
      <t>HARDROCK WELLNESS CTR EQUIP</t>
    </r>
  </si>
  <si>
    <r>
      <rPr>
        <sz val="8"/>
        <rFont val="Calibri"/>
        <family val="2"/>
      </rPr>
      <t>C01771</t>
    </r>
  </si>
  <si>
    <r>
      <rPr>
        <sz val="8"/>
        <rFont val="Calibri"/>
        <family val="2"/>
      </rPr>
      <t>PINON CHP COMMUNICATION SYS</t>
    </r>
  </si>
  <si>
    <r>
      <rPr>
        <sz val="8"/>
        <rFont val="Calibri"/>
        <family val="2"/>
      </rPr>
      <t>N01419</t>
    </r>
  </si>
  <si>
    <r>
      <rPr>
        <sz val="8"/>
        <rFont val="Calibri"/>
        <family val="2"/>
      </rPr>
      <t>PINON CHP PERIMETER FENCING</t>
    </r>
  </si>
  <si>
    <r>
      <rPr>
        <sz val="8"/>
        <rFont val="Calibri"/>
        <family val="2"/>
      </rPr>
      <t>N01420</t>
    </r>
  </si>
  <si>
    <r>
      <rPr>
        <sz val="8"/>
        <rFont val="Calibri"/>
        <family val="2"/>
      </rPr>
      <t>PINON CH LAND WITHDRAWAL PROJ</t>
    </r>
  </si>
  <si>
    <r>
      <rPr>
        <sz val="8"/>
        <rFont val="Calibri"/>
        <family val="2"/>
      </rPr>
      <t>C01758</t>
    </r>
  </si>
  <si>
    <r>
      <rPr>
        <sz val="8"/>
        <rFont val="Calibri"/>
        <family val="2"/>
      </rPr>
      <t>PINON CHP VHCL W/ WATER TANK</t>
    </r>
  </si>
  <si>
    <r>
      <rPr>
        <sz val="8"/>
        <rFont val="Calibri"/>
        <family val="2"/>
      </rPr>
      <t>C01757</t>
    </r>
  </si>
  <si>
    <r>
      <rPr>
        <sz val="8"/>
        <rFont val="Calibri"/>
        <family val="2"/>
      </rPr>
      <t>PINON CHAPTER VEHICLE</t>
    </r>
  </si>
  <si>
    <r>
      <rPr>
        <sz val="8"/>
        <rFont val="Calibri"/>
        <family val="2"/>
      </rPr>
      <t>N01421</t>
    </r>
  </si>
  <si>
    <r>
      <rPr>
        <sz val="8"/>
        <rFont val="Calibri"/>
        <family val="2"/>
      </rPr>
      <t>PINON CHP RURAL ADDRESSING PRJ</t>
    </r>
  </si>
  <si>
    <r>
      <rPr>
        <sz val="8"/>
        <rFont val="Calibri"/>
        <family val="2"/>
      </rPr>
      <t>C01759</t>
    </r>
  </si>
  <si>
    <r>
      <rPr>
        <sz val="8"/>
        <rFont val="Calibri"/>
        <family val="2"/>
      </rPr>
      <t>PINON HSWRG/BTHRM ADD</t>
    </r>
  </si>
  <si>
    <r>
      <rPr>
        <sz val="8"/>
        <rFont val="Calibri"/>
        <family val="2"/>
      </rPr>
      <t>C01760</t>
    </r>
  </si>
  <si>
    <r>
      <rPr>
        <sz val="8"/>
        <rFont val="Calibri"/>
        <family val="2"/>
      </rPr>
      <t>PINON HSEWRNG/BATHROOM ADD</t>
    </r>
  </si>
  <si>
    <r>
      <rPr>
        <sz val="8"/>
        <rFont val="Calibri"/>
        <family val="2"/>
      </rPr>
      <t>C01824</t>
    </r>
  </si>
  <si>
    <r>
      <rPr>
        <sz val="8"/>
        <rFont val="Calibri"/>
        <family val="2"/>
      </rPr>
      <t>N8030 PINON ROAD PROJECT</t>
    </r>
  </si>
  <si>
    <r>
      <rPr>
        <sz val="8"/>
        <rFont val="Calibri"/>
        <family val="2"/>
      </rPr>
      <t>N02020</t>
    </r>
  </si>
  <si>
    <r>
      <rPr>
        <sz val="8"/>
        <rFont val="Calibri"/>
        <family val="2"/>
      </rPr>
      <t>PINON PUBLIC SAFETY UTILITIES</t>
    </r>
  </si>
  <si>
    <r>
      <rPr>
        <sz val="8"/>
        <rFont val="Calibri"/>
        <family val="2"/>
      </rPr>
      <t>N02021</t>
    </r>
  </si>
  <si>
    <r>
      <rPr>
        <sz val="8"/>
        <rFont val="Calibri"/>
        <family val="2"/>
      </rPr>
      <t>PINON COLLEGE LAND WITHDRAWAL</t>
    </r>
  </si>
  <si>
    <r>
      <rPr>
        <sz val="8"/>
        <rFont val="Calibri"/>
        <family val="2"/>
      </rPr>
      <t>C01747</t>
    </r>
  </si>
  <si>
    <r>
      <rPr>
        <sz val="8"/>
        <rFont val="Calibri"/>
        <family val="2"/>
      </rPr>
      <t>FOREST LAKE SR CTR RENOVATIONS</t>
    </r>
  </si>
  <si>
    <r>
      <rPr>
        <sz val="8"/>
        <rFont val="Calibri"/>
        <family val="2"/>
      </rPr>
      <t>C01766</t>
    </r>
  </si>
  <si>
    <r>
      <rPr>
        <sz val="8"/>
        <rFont val="Calibri"/>
        <family val="2"/>
      </rPr>
      <t>WHIPPOORWILL CHP BLDG RENOVTIN</t>
    </r>
  </si>
  <si>
    <r>
      <rPr>
        <sz val="8"/>
        <color rgb="FFFF0000"/>
        <rFont val="Calibri"/>
        <family val="2"/>
      </rPr>
      <t>YR 2 &amp; 3 IYANBITO GARDEN &amp; COMM PROJECT (No Budget)</t>
    </r>
  </si>
  <si>
    <r>
      <rPr>
        <sz val="8"/>
        <rFont val="Calibri"/>
        <family val="2"/>
      </rPr>
      <t>C01817</t>
    </r>
  </si>
  <si>
    <r>
      <rPr>
        <sz val="8"/>
        <rFont val="Calibri"/>
        <family val="2"/>
      </rPr>
      <t>IYANBITO CHP HEAD START PROJ</t>
    </r>
  </si>
  <si>
    <r>
      <rPr>
        <sz val="8"/>
        <rFont val="Calibri"/>
        <family val="2"/>
      </rPr>
      <t>C01844</t>
    </r>
  </si>
  <si>
    <r>
      <rPr>
        <sz val="8"/>
        <rFont val="Calibri"/>
        <family val="2"/>
      </rPr>
      <t>IYANBITO CHP VETERANS PROJ</t>
    </r>
  </si>
  <si>
    <r>
      <rPr>
        <sz val="8"/>
        <rFont val="Calibri"/>
        <family val="2"/>
      </rPr>
      <t>C01804</t>
    </r>
  </si>
  <si>
    <r>
      <rPr>
        <sz val="8"/>
        <rFont val="Calibri"/>
        <family val="2"/>
      </rPr>
      <t>THOREAU VETERANS BLDG</t>
    </r>
  </si>
  <si>
    <r>
      <rPr>
        <sz val="8"/>
        <rFont val="Calibri"/>
        <family val="2"/>
      </rPr>
      <t>C01734</t>
    </r>
  </si>
  <si>
    <r>
      <rPr>
        <sz val="8"/>
        <rFont val="Calibri"/>
        <family val="2"/>
      </rPr>
      <t>MARIANO LAKE MULTIPURPOSE BLDG</t>
    </r>
  </si>
  <si>
    <r>
      <rPr>
        <sz val="8"/>
        <rFont val="Calibri"/>
        <family val="2"/>
      </rPr>
      <t>N01390</t>
    </r>
  </si>
  <si>
    <r>
      <rPr>
        <sz val="8"/>
        <rFont val="Calibri"/>
        <family val="2"/>
      </rPr>
      <t>MARIANO LAKE HOUSEWIRING PROJ</t>
    </r>
  </si>
  <si>
    <r>
      <rPr>
        <sz val="8"/>
        <rFont val="Calibri"/>
        <family val="2"/>
      </rPr>
      <t>C01735</t>
    </r>
  </si>
  <si>
    <r>
      <rPr>
        <sz val="8"/>
        <rFont val="Calibri"/>
        <family val="2"/>
      </rPr>
      <t>PINEDALE CH VETERANS BUILDING</t>
    </r>
  </si>
  <si>
    <r>
      <rPr>
        <sz val="8"/>
        <rFont val="Calibri"/>
        <family val="2"/>
      </rPr>
      <t>C01736</t>
    </r>
  </si>
  <si>
    <r>
      <rPr>
        <sz val="8"/>
        <rFont val="Calibri"/>
        <family val="2"/>
      </rPr>
      <t>SMITH LAKE BAY/SHOP BUILDING</t>
    </r>
  </si>
  <si>
    <r>
      <rPr>
        <sz val="8"/>
        <rFont val="Calibri"/>
        <family val="2"/>
      </rPr>
      <t>C01827</t>
    </r>
  </si>
  <si>
    <r>
      <rPr>
        <strike/>
        <sz val="8"/>
        <rFont val="Calibri"/>
        <family val="2"/>
      </rPr>
      <t>M/P BLDG CHURCH ROCK CHP HS RENOVATION</t>
    </r>
  </si>
  <si>
    <r>
      <rPr>
        <sz val="8"/>
        <rFont val="Calibri"/>
        <family val="2"/>
      </rPr>
      <t>N01425</t>
    </r>
  </si>
  <si>
    <r>
      <rPr>
        <sz val="8"/>
        <rFont val="Calibri"/>
        <family val="2"/>
      </rPr>
      <t>DCD-ADMINISTRATION FUNDS</t>
    </r>
  </si>
  <si>
    <r>
      <rPr>
        <b/>
        <sz val="8"/>
        <color rgb="FF006FC0"/>
        <rFont val="Calibri"/>
        <family val="2"/>
      </rPr>
      <t>EXHIBIT E WATERLINE PROJECTS</t>
    </r>
  </si>
  <si>
    <r>
      <rPr>
        <sz val="8"/>
        <rFont val="Calibri"/>
        <family val="2"/>
      </rPr>
      <t>N01502</t>
    </r>
  </si>
  <si>
    <r>
      <rPr>
        <sz val="8"/>
        <rFont val="Calibri"/>
        <family val="2"/>
      </rPr>
      <t>TSELANI/COTTONWOOD WATERLINE</t>
    </r>
  </si>
  <si>
    <r>
      <rPr>
        <sz val="8"/>
        <rFont val="Calibri"/>
        <family val="2"/>
      </rPr>
      <t>N01501</t>
    </r>
  </si>
  <si>
    <r>
      <rPr>
        <sz val="8"/>
        <rFont val="Calibri"/>
        <family val="2"/>
      </rPr>
      <t>ROUGH ROCK CHP WATERLINE PRJ</t>
    </r>
  </si>
  <si>
    <r>
      <rPr>
        <sz val="8"/>
        <rFont val="Calibri"/>
        <family val="2"/>
      </rPr>
      <t>N01415</t>
    </r>
  </si>
  <si>
    <r>
      <rPr>
        <sz val="8"/>
        <rFont val="Calibri"/>
        <family val="2"/>
      </rPr>
      <t xml:space="preserve">TOHATCHI </t>
    </r>
    <r>
      <rPr>
        <strike/>
        <sz val="8"/>
        <rFont val="Calibri"/>
        <family val="2"/>
      </rPr>
      <t>WATERLINE WATER WELL DRILLING</t>
    </r>
  </si>
  <si>
    <r>
      <rPr>
        <sz val="8"/>
        <rFont val="Calibri"/>
        <family val="2"/>
      </rPr>
      <t>N01408</t>
    </r>
  </si>
  <si>
    <r>
      <rPr>
        <sz val="8"/>
        <rFont val="Calibri"/>
        <family val="2"/>
      </rPr>
      <t>CRYSTAL GKNOLL/SMESA WATERLINE</t>
    </r>
  </si>
  <si>
    <r>
      <rPr>
        <sz val="8"/>
        <rFont val="Calibri"/>
        <family val="2"/>
      </rPr>
      <t>N01417</t>
    </r>
  </si>
  <si>
    <r>
      <rPr>
        <sz val="8"/>
        <rFont val="Calibri"/>
        <family val="2"/>
      </rPr>
      <t>SHIPROCK WATERLINE EXTENSION</t>
    </r>
  </si>
  <si>
    <r>
      <rPr>
        <sz val="8"/>
        <rFont val="Calibri"/>
        <family val="2"/>
      </rPr>
      <t>N01503</t>
    </r>
  </si>
  <si>
    <r>
      <rPr>
        <sz val="8"/>
        <rFont val="Calibri"/>
        <family val="2"/>
      </rPr>
      <t>SHIPROCK SOUTH WASTEWTR EXT P2</t>
    </r>
  </si>
  <si>
    <r>
      <rPr>
        <sz val="8"/>
        <rFont val="Calibri"/>
        <family val="2"/>
      </rPr>
      <t>N01416</t>
    </r>
  </si>
  <si>
    <r>
      <rPr>
        <sz val="8"/>
        <rFont val="Calibri"/>
        <family val="2"/>
      </rPr>
      <t>TOLIKAN WATERLINE EXTENSION</t>
    </r>
  </si>
  <si>
    <r>
      <rPr>
        <sz val="8"/>
        <rFont val="Calibri"/>
        <family val="2"/>
      </rPr>
      <t>N01387</t>
    </r>
  </si>
  <si>
    <r>
      <rPr>
        <sz val="8"/>
        <rFont val="Calibri"/>
        <family val="2"/>
      </rPr>
      <t>CHINLE/SPIDER ROCK WATERLINE</t>
    </r>
  </si>
  <si>
    <r>
      <rPr>
        <sz val="8"/>
        <rFont val="Calibri"/>
        <family val="2"/>
      </rPr>
      <t>N01418</t>
    </r>
  </si>
  <si>
    <r>
      <rPr>
        <sz val="8"/>
        <rFont val="Calibri"/>
        <family val="2"/>
      </rPr>
      <t>CHINLE WATER WELL CONSTRUCTION</t>
    </r>
  </si>
  <si>
    <r>
      <rPr>
        <b/>
        <sz val="8"/>
        <color rgb="FFFF0000"/>
        <rFont val="Calibri"/>
        <family val="2"/>
      </rPr>
      <t>CORNFIELDS WATER LINE (NO BUDGET)</t>
    </r>
  </si>
  <si>
    <r>
      <rPr>
        <b/>
        <sz val="8"/>
        <color rgb="FFFF0000"/>
        <rFont val="Calibri"/>
        <family val="2"/>
      </rPr>
      <t>CAP-35-18 Section Four (A)...</t>
    </r>
  </si>
  <si>
    <r>
      <rPr>
        <b/>
        <sz val="8"/>
        <color rgb="FFFF0000"/>
        <rFont val="Calibri"/>
        <family val="2"/>
      </rPr>
      <t>JUNE '18</t>
    </r>
  </si>
  <si>
    <r>
      <rPr>
        <b/>
        <sz val="8"/>
        <color rgb="FFFF0000"/>
        <rFont val="Calibri"/>
        <family val="2"/>
      </rPr>
      <t>JUNE 2024</t>
    </r>
  </si>
  <si>
    <r>
      <rPr>
        <b/>
        <sz val="8"/>
        <color rgb="FFFF0000"/>
        <rFont val="Calibri"/>
        <family val="2"/>
      </rPr>
      <t>DEC 2018</t>
    </r>
  </si>
  <si>
    <r>
      <rPr>
        <b/>
        <sz val="8"/>
        <color rgb="FFFF0000"/>
        <rFont val="Calibri"/>
        <family val="2"/>
      </rPr>
      <t>DEC 2024</t>
    </r>
  </si>
  <si>
    <r>
      <rPr>
        <b/>
        <sz val="8"/>
        <color rgb="FFFF0000"/>
        <rFont val="Calibri"/>
        <family val="2"/>
      </rPr>
      <t>DEC 2019</t>
    </r>
  </si>
  <si>
    <r>
      <rPr>
        <b/>
        <sz val="8"/>
        <color rgb="FFFF0000"/>
        <rFont val="Calibri"/>
        <family val="2"/>
      </rPr>
      <t>DEC 2025</t>
    </r>
  </si>
  <si>
    <t>CHURCH ROCK CHP HS RENOVATION M/P BLDG </t>
  </si>
  <si>
    <t xml:space="preserve">SHIPROCK INDIAN VILLAGE ROAD </t>
  </si>
  <si>
    <t>SHIPROCK PLAN/DESIGN 36 ACRE TRACT</t>
  </si>
  <si>
    <t xml:space="preserve">COVE VETERANS PAVILION - No Budget YR 2  </t>
  </si>
  <si>
    <t xml:space="preserve">KAIBETO DESIGN INFRASTRUCTURE - No Budget YR 2 </t>
  </si>
  <si>
    <t>C01685</t>
  </si>
  <si>
    <t>C01690</t>
  </si>
  <si>
    <t>C01693</t>
  </si>
  <si>
    <t>C01695</t>
  </si>
  <si>
    <t>C01699</t>
  </si>
  <si>
    <t>C01703</t>
  </si>
  <si>
    <t>C01707</t>
  </si>
  <si>
    <t>C01708</t>
  </si>
  <si>
    <t>C01710</t>
  </si>
  <si>
    <t>C01714</t>
  </si>
  <si>
    <t>C01716</t>
  </si>
  <si>
    <t>C01717</t>
  </si>
  <si>
    <t>C01723</t>
  </si>
  <si>
    <t>C01726</t>
  </si>
  <si>
    <t>C01732</t>
  </si>
  <si>
    <t>C01735</t>
  </si>
  <si>
    <t>C01738</t>
  </si>
  <si>
    <t>C01745</t>
  </si>
  <si>
    <t>C01746</t>
  </si>
  <si>
    <t>C01756</t>
  </si>
  <si>
    <t>C01759</t>
  </si>
  <si>
    <t>C01762</t>
  </si>
  <si>
    <t>C01763</t>
  </si>
  <si>
    <t>C01772</t>
  </si>
  <si>
    <t>C01773</t>
  </si>
  <si>
    <t>C01774</t>
  </si>
  <si>
    <t>C01775</t>
  </si>
  <si>
    <t>C01777</t>
  </si>
  <si>
    <t>C01778</t>
  </si>
  <si>
    <t>C01780</t>
  </si>
  <si>
    <t>C01787</t>
  </si>
  <si>
    <t>C01804</t>
  </si>
  <si>
    <t>C01807</t>
  </si>
  <si>
    <t>C01820</t>
  </si>
  <si>
    <t>C01826</t>
  </si>
  <si>
    <t>C01827</t>
  </si>
  <si>
    <t>C01829</t>
  </si>
  <si>
    <t>C01838</t>
  </si>
  <si>
    <t>C01842</t>
  </si>
  <si>
    <t>C01846</t>
  </si>
  <si>
    <t>C01886</t>
  </si>
  <si>
    <t>C01892</t>
  </si>
  <si>
    <t>C01894</t>
  </si>
  <si>
    <t>N01379</t>
  </si>
  <si>
    <t>N01380</t>
  </si>
  <si>
    <t>N01381</t>
  </si>
  <si>
    <t>N01382</t>
  </si>
  <si>
    <t>N01386</t>
  </si>
  <si>
    <t>N01389</t>
  </si>
  <si>
    <t>N01390</t>
  </si>
  <si>
    <t>N01396</t>
  </si>
  <si>
    <t>N01397</t>
  </si>
  <si>
    <t>N01398</t>
  </si>
  <si>
    <t>N01399</t>
  </si>
  <si>
    <t>N01400</t>
  </si>
  <si>
    <t>N01401</t>
  </si>
  <si>
    <t>N01402</t>
  </si>
  <si>
    <t>N01403</t>
  </si>
  <si>
    <t>N01407</t>
  </si>
  <si>
    <t>N01411</t>
  </si>
  <si>
    <t>N01414</t>
  </si>
  <si>
    <t>N01415</t>
  </si>
  <si>
    <t>N01423</t>
  </si>
  <si>
    <t>N01426</t>
  </si>
  <si>
    <t>N01428</t>
  </si>
  <si>
    <t>N01453</t>
  </si>
  <si>
    <t>N01454</t>
  </si>
  <si>
    <t>N01455</t>
  </si>
  <si>
    <t>N01456</t>
  </si>
  <si>
    <t>N01457</t>
  </si>
  <si>
    <t>N01458</t>
  </si>
  <si>
    <t>N01459</t>
  </si>
  <si>
    <t>N01460</t>
  </si>
  <si>
    <t>N01461</t>
  </si>
  <si>
    <t>N01462</t>
  </si>
  <si>
    <t>N01463</t>
  </si>
  <si>
    <t>N01464</t>
  </si>
  <si>
    <t>N01465</t>
  </si>
  <si>
    <t>N01473</t>
  </si>
  <si>
    <t>N01495</t>
  </si>
  <si>
    <t>FT DEFIANCE SOLAR STREET LIGHT</t>
  </si>
  <si>
    <t>CORNFIELDS CHAPTER BACKHOE</t>
  </si>
  <si>
    <t>COYOTE CANYON N96 RD IMPROVEMT</t>
  </si>
  <si>
    <t>INDIAN WELLS CHAPTER HVAC UNIT</t>
  </si>
  <si>
    <t>INDIAN WELLS COMMERCL SITE DEV</t>
  </si>
  <si>
    <t>MEXICAN SPRINGS DEER SPRGS RD</t>
  </si>
  <si>
    <t>NASCHITTI CHAPTER EQUIP/LOADER</t>
  </si>
  <si>
    <t>SAWMILL CHAPTER RENOVATION</t>
  </si>
  <si>
    <t>TEESTO COMMUNITY CENTER</t>
  </si>
  <si>
    <t>CHILCHINBETO MULTI-PURPOSE BLD</t>
  </si>
  <si>
    <t>COPPERMINE CHAPTER BACKHOE</t>
  </si>
  <si>
    <t>KAYENTA MULTI-PURPOSE BLDG</t>
  </si>
  <si>
    <t>TONALEA CHPTR HS REPLACEMT BLD</t>
  </si>
  <si>
    <t>NEWCOMB SR CENTER RENOVATION</t>
  </si>
  <si>
    <t>SAN JUAN MULTI-PURPOSE BLDG</t>
  </si>
  <si>
    <t>COVE SENIOR CENTER RENOVATION</t>
  </si>
  <si>
    <t>PINEDALE CH VETERANS BUILDING</t>
  </si>
  <si>
    <t>WHITE ROCK CHAPTER RENOVATION</t>
  </si>
  <si>
    <t>CASAMEROLAKE MCKINLY RD.19 PRJ</t>
  </si>
  <si>
    <t>TOHAJIILEE ROAD IMPROVEMNT PRJ</t>
  </si>
  <si>
    <t>LUKACHUKAI SR CTR RENOV.</t>
  </si>
  <si>
    <t>PINON HSWRG/BTHRM ADD</t>
  </si>
  <si>
    <t>ROUND ROCK RD #492 IMPR PROJ</t>
  </si>
  <si>
    <t>ROUND ROCK RD #590 IMPR PROJ</t>
  </si>
  <si>
    <t>DENNEHOTSO TRANSFER STATION</t>
  </si>
  <si>
    <t>NEWCOMB HELIPAD</t>
  </si>
  <si>
    <t>SAWMILL CH N7 ROAD REHAB</t>
  </si>
  <si>
    <t>WHITECONE CH ROAD IMPROVEMENT</t>
  </si>
  <si>
    <t>COALMINE MESA CHAPTER HS RENOV</t>
  </si>
  <si>
    <t>ROUGH ROCK SENIOR CENTER</t>
  </si>
  <si>
    <t>COALMINE MESA CHAPTER RENOVATI</t>
  </si>
  <si>
    <t>THOREAU VETERANS BLDG</t>
  </si>
  <si>
    <t>RAMAH CHAPTER RENOVATION</t>
  </si>
  <si>
    <t>DENNEHOTSO CHP WAREHOUSE</t>
  </si>
  <si>
    <t>LOW MOUNTAIN M/P BLDG</t>
  </si>
  <si>
    <t>GANADO SENIOR CITZEN CNTR BLDG</t>
  </si>
  <si>
    <t>NAZLINI CHP SENIOR CITIZEN CTR</t>
  </si>
  <si>
    <t>SAN JUAN ROAD N361 &amp; N556</t>
  </si>
  <si>
    <t>BAHASTL'AH (TLC) ROAD MAINT</t>
  </si>
  <si>
    <t>DENNEHOTSO VETERANS PARK</t>
  </si>
  <si>
    <t>CHINLE DEL MUERTO HEADSTRT IMP</t>
  </si>
  <si>
    <t>NENAHNEZAAD CHPTR ROOF REPAIR</t>
  </si>
  <si>
    <t>C01964</t>
  </si>
  <si>
    <t>CHILCHINBETO ASSAYI PH.II PL</t>
  </si>
  <si>
    <t>DENNEHOTSO POWERLINE EXT</t>
  </si>
  <si>
    <t>KAIBETO PWRLINE EXTENSION</t>
  </si>
  <si>
    <t>LECHEE PWRLINE EXTENSION</t>
  </si>
  <si>
    <t>BLACK MESA PWRLINE EXTEN</t>
  </si>
  <si>
    <t>MANY FARMS PWRLINE EXTEN</t>
  </si>
  <si>
    <t>MARIANO LAKE HOUSEWIRING PROJ</t>
  </si>
  <si>
    <t>DILKON (JOHN DRAW) POWERLINE</t>
  </si>
  <si>
    <t>HOUCK POWERLINE EXTENSION</t>
  </si>
  <si>
    <t>IND WELLS (SALT SEEP)POWERLINE</t>
  </si>
  <si>
    <t>KLAGETOH (SALT SPRGS)POWERLINE</t>
  </si>
  <si>
    <t>LUPTON POWERLINE EXTENSION</t>
  </si>
  <si>
    <t>SAWMILL POWERLINE EXTENSION</t>
  </si>
  <si>
    <t>WHITECONE SCATTERED PWRLINE EX</t>
  </si>
  <si>
    <t>WIDE RUINS (TANNERSPRGS) PWRLN</t>
  </si>
  <si>
    <t>COYOTE CANYON BATHRM ADDITION</t>
  </si>
  <si>
    <t>HOUCK CEMETERY ACCESS RD &amp;GRDG</t>
  </si>
  <si>
    <t>SAWMILL CH BATHROOM ADDITIONS</t>
  </si>
  <si>
    <t>BIRDSPRINGS PHASE III PWRLINE</t>
  </si>
  <si>
    <t>CHINLE N7 SOLAR ST LIGHT</t>
  </si>
  <si>
    <t>PINON SCATTERED POWERLINE PROJ</t>
  </si>
  <si>
    <t>TSAILE/WHEATFIELDS POWERLINE</t>
  </si>
  <si>
    <t>TSELANI/CTWD PWL PHASE I, II,</t>
  </si>
  <si>
    <t>KINDAHLICHII POWERLINE EXTENSN</t>
  </si>
  <si>
    <t>KINDAHLICHII PL EXT(WOODSPRGS)</t>
  </si>
  <si>
    <t>TEESTO SCATTERED POWERLINE</t>
  </si>
  <si>
    <t>MEXICAN WATER PHASE 3 PWRLINE</t>
  </si>
  <si>
    <t>TEEC NOS POS PHASE 3 PWRLINE</t>
  </si>
  <si>
    <t>COPPERMINE SCATERED PWRLINE</t>
  </si>
  <si>
    <t>LEUPP POWER LINE PROJ</t>
  </si>
  <si>
    <t>NAVAJO MOUNTAIN PWRLINE</t>
  </si>
  <si>
    <t>OLJATO PWRLINE PROJ</t>
  </si>
  <si>
    <t>SHONTO PHASE II PWRLINE</t>
  </si>
  <si>
    <t>TSELICHII PWRLINE PROJECT</t>
  </si>
  <si>
    <t>GADIIAHI/TOKOI INFRASTRUCTURE</t>
  </si>
  <si>
    <t>MANUELITO CHP PWRLINE PROJECT</t>
  </si>
  <si>
    <t>NENAHNEZAAD CHAPTER FARM EQUIP</t>
  </si>
  <si>
    <t>N0XXXX</t>
  </si>
  <si>
    <t>Encumbered %</t>
  </si>
  <si>
    <r>
      <rPr>
        <b/>
        <sz val="8"/>
        <rFont val="Calibri"/>
        <family val="2"/>
        <scheme val="minor"/>
      </rPr>
      <t xml:space="preserve">10
11
12
13
14
15
16
17
18
19
20
21
22
23
24
25
26
27
28
29
30
31
32
33
34
35
36
37
38
39
40
41
</t>
    </r>
    <r>
      <rPr>
        <b/>
        <sz val="8"/>
        <color rgb="FFFF0000"/>
        <rFont val="Calibri"/>
        <family val="2"/>
        <scheme val="minor"/>
      </rPr>
      <t xml:space="preserve">42
</t>
    </r>
    <r>
      <rPr>
        <b/>
        <sz val="8"/>
        <rFont val="Calibri"/>
        <family val="2"/>
        <scheme val="minor"/>
      </rPr>
      <t>43
44
45
46
47
48
49
50
51</t>
    </r>
  </si>
  <si>
    <r>
      <rPr>
        <b/>
        <sz val="8"/>
        <rFont val="Calibri"/>
        <family val="2"/>
        <scheme val="minor"/>
      </rPr>
      <t>5
5</t>
    </r>
  </si>
  <si>
    <r>
      <rPr>
        <b/>
        <sz val="8"/>
        <rFont val="Calibri"/>
        <family val="2"/>
        <scheme val="minor"/>
      </rPr>
      <t>7
7
7
7
7</t>
    </r>
  </si>
  <si>
    <r>
      <rPr>
        <b/>
        <sz val="8"/>
        <rFont val="Calibri"/>
        <family val="2"/>
        <scheme val="minor"/>
      </rPr>
      <t>52
52</t>
    </r>
  </si>
  <si>
    <r>
      <rPr>
        <b/>
        <sz val="8"/>
        <rFont val="Calibri"/>
        <family val="2"/>
        <scheme val="minor"/>
      </rPr>
      <t>53
54
55
56
57
58
59
60
61
62
63
64</t>
    </r>
  </si>
  <si>
    <r>
      <rPr>
        <b/>
        <sz val="8"/>
        <rFont val="Calibri"/>
        <family val="2"/>
        <scheme val="minor"/>
      </rPr>
      <t>81
81</t>
    </r>
  </si>
  <si>
    <r>
      <rPr>
        <b/>
        <sz val="8"/>
        <rFont val="Calibri"/>
        <family val="2"/>
        <scheme val="minor"/>
      </rPr>
      <t xml:space="preserve">82
83
</t>
    </r>
    <r>
      <rPr>
        <b/>
        <sz val="8"/>
        <color rgb="FFFF0000"/>
        <rFont val="Calibri"/>
        <family val="2"/>
        <scheme val="minor"/>
      </rPr>
      <t xml:space="preserve">84
</t>
    </r>
    <r>
      <rPr>
        <b/>
        <sz val="8"/>
        <rFont val="Calibri"/>
        <family val="2"/>
        <scheme val="minor"/>
      </rPr>
      <t>85
86
87
88
89
90
91
92</t>
    </r>
  </si>
  <si>
    <r>
      <rPr>
        <b/>
        <sz val="8"/>
        <rFont val="Calibri"/>
        <family val="2"/>
        <scheme val="minor"/>
      </rPr>
      <t>93
93</t>
    </r>
  </si>
  <si>
    <r>
      <rPr>
        <b/>
        <sz val="8"/>
        <rFont val="Calibri"/>
        <family val="2"/>
        <scheme val="minor"/>
      </rPr>
      <t>94
95
96</t>
    </r>
  </si>
  <si>
    <r>
      <rPr>
        <b/>
        <sz val="8"/>
        <rFont val="Calibri"/>
        <family val="2"/>
        <scheme val="minor"/>
      </rPr>
      <t>98
99
100
101
102
103
104
105
106
107
108
109
110
111
112
113
114
115
116</t>
    </r>
  </si>
  <si>
    <r>
      <rPr>
        <b/>
        <sz val="8"/>
        <rFont val="Calibri"/>
        <family val="2"/>
        <scheme val="minor"/>
      </rPr>
      <t>117
117</t>
    </r>
  </si>
  <si>
    <r>
      <rPr>
        <b/>
        <sz val="8"/>
        <rFont val="Calibri"/>
        <family val="2"/>
        <scheme val="minor"/>
      </rPr>
      <t>119
119
120
120</t>
    </r>
  </si>
  <si>
    <r>
      <rPr>
        <b/>
        <sz val="8"/>
        <rFont val="Calibri"/>
        <family val="2"/>
        <scheme val="minor"/>
      </rPr>
      <t xml:space="preserve">121
122
123
124
125
126
127
128
129
130
131
132
</t>
    </r>
    <r>
      <rPr>
        <b/>
        <sz val="8"/>
        <color rgb="FFFF0000"/>
        <rFont val="Calibri"/>
        <family val="2"/>
        <scheme val="minor"/>
      </rPr>
      <t xml:space="preserve">133
134
</t>
    </r>
    <r>
      <rPr>
        <b/>
        <sz val="8"/>
        <rFont val="Calibri"/>
        <family val="2"/>
        <scheme val="minor"/>
      </rPr>
      <t xml:space="preserve">135
136
</t>
    </r>
    <r>
      <rPr>
        <b/>
        <sz val="8"/>
        <color rgb="FFFF0000"/>
        <rFont val="Calibri"/>
        <family val="2"/>
        <scheme val="minor"/>
      </rPr>
      <t xml:space="preserve">137
</t>
    </r>
    <r>
      <rPr>
        <b/>
        <sz val="8"/>
        <rFont val="Calibri"/>
        <family val="2"/>
        <scheme val="minor"/>
      </rPr>
      <t xml:space="preserve">138
</t>
    </r>
    <r>
      <rPr>
        <b/>
        <sz val="8"/>
        <color rgb="FFFF0000"/>
        <rFont val="Calibri"/>
        <family val="2"/>
        <scheme val="minor"/>
      </rPr>
      <t xml:space="preserve">139
</t>
    </r>
    <r>
      <rPr>
        <b/>
        <sz val="8"/>
        <rFont val="Calibri"/>
        <family val="2"/>
        <scheme val="minor"/>
      </rPr>
      <t>140</t>
    </r>
  </si>
  <si>
    <r>
      <rPr>
        <b/>
        <sz val="8"/>
        <rFont val="Calibri"/>
        <family val="2"/>
        <scheme val="minor"/>
      </rPr>
      <t>141
141
141
141
142
142
142/</t>
    </r>
  </si>
  <si>
    <r>
      <rPr>
        <b/>
        <sz val="8"/>
        <rFont val="Calibri"/>
        <family val="2"/>
        <scheme val="minor"/>
      </rPr>
      <t>143
144
145
146</t>
    </r>
  </si>
  <si>
    <r>
      <rPr>
        <b/>
        <sz val="8"/>
        <rFont val="Calibri"/>
        <family val="2"/>
        <scheme val="minor"/>
      </rPr>
      <t>147
147
147
147</t>
    </r>
  </si>
  <si>
    <r>
      <rPr>
        <b/>
        <sz val="8"/>
        <rFont val="Calibri"/>
        <family val="2"/>
        <scheme val="minor"/>
      </rPr>
      <t>148
149
150
151
152
153
154
155
156
157
158
159
160
161
162
163
164
165</t>
    </r>
  </si>
  <si>
    <r>
      <rPr>
        <b/>
        <sz val="8"/>
        <rFont val="Calibri"/>
        <family val="2"/>
        <scheme val="minor"/>
      </rPr>
      <t>6
7
8
9</t>
    </r>
  </si>
  <si>
    <t>***</t>
  </si>
  <si>
    <t>KLAGETOH ROAD IMPROVEMENT-N9355 $100K (No Budget)</t>
  </si>
  <si>
    <t>N9355 BANANA WASH ROAD IMPRVMT $100K (No Budget)</t>
  </si>
  <si>
    <t>FY 2018</t>
  </si>
  <si>
    <t>FY 2019</t>
  </si>
  <si>
    <t>FY 2020</t>
  </si>
  <si>
    <t>-</t>
  </si>
  <si>
    <t>Original Budget</t>
  </si>
  <si>
    <t xml:space="preserve">Revised Budget </t>
  </si>
  <si>
    <t>Actual Expenses</t>
  </si>
  <si>
    <t>Open Commitment</t>
  </si>
  <si>
    <t xml:space="preserve">Remaining Budget </t>
  </si>
  <si>
    <t>OMB Report dated 05/06/2026</t>
  </si>
  <si>
    <t>NAVAJO NATION</t>
  </si>
  <si>
    <t>CAP-35-18 SIHASIN PROJECTS</t>
  </si>
  <si>
    <t>REVERSION PER FORMER CONTROLLER PEARLINE KIRK MEMO</t>
  </si>
  <si>
    <t>(DISTRIBUTION: Upon Budget/BU Setup)</t>
  </si>
  <si>
    <t>OOC Report dated 03/03/2026</t>
  </si>
  <si>
    <r>
      <t xml:space="preserve">KAYENTA </t>
    </r>
    <r>
      <rPr>
        <strike/>
        <sz val="8"/>
        <color rgb="FF7030A0"/>
        <rFont val="Calibri"/>
        <family val="2"/>
      </rPr>
      <t>DIVERSION DAM POWERLINE</t>
    </r>
  </si>
  <si>
    <t>SR/MESA BLUFF FARM ROAD N546</t>
  </si>
  <si>
    <t>N5010 TSE ALNAOZTI'I' RD DESIG</t>
  </si>
  <si>
    <r>
      <t xml:space="preserve">ST MICHAELS </t>
    </r>
    <r>
      <rPr>
        <strike/>
        <sz val="8"/>
        <color rgb="FF7030A0"/>
        <rFont val="Calibri"/>
        <family val="2"/>
      </rPr>
      <t>NEW CHAPTER HSE RENOVATION</t>
    </r>
  </si>
  <si>
    <r>
      <t xml:space="preserve">TOHATCHI </t>
    </r>
    <r>
      <rPr>
        <strike/>
        <sz val="8"/>
        <color rgb="FF7030A0"/>
        <rFont val="Calibri"/>
        <family val="2"/>
      </rPr>
      <t>WATERLINE WATER WELL DRILLING</t>
    </r>
  </si>
  <si>
    <t xml:space="preserve">IYANBITO GARDEN &amp; COMM PROJECT (No Budget)YR 2 &amp; 3 </t>
  </si>
  <si>
    <t>COPPERMINE MULTIPURPOSE BLDG - No Budget YR 3</t>
  </si>
  <si>
    <t xml:space="preserve">Upper Fruitland WALTER COLLINS BLDG RENOVATION </t>
  </si>
  <si>
    <t>Shiprock UTILITY HOOK-UP/RESTROOM RENOV (SR)</t>
  </si>
  <si>
    <t>Shiprock WIDENING SAN FRANCISCO PEAK RD</t>
  </si>
  <si>
    <t>x DCD-ADMINISTRATION FUNDS</t>
  </si>
  <si>
    <t>INDIAN WELLS (SALT SEEP)POWERLINE</t>
  </si>
  <si>
    <t>KLAGETOH INTERNET ACCESS (BFJN-19-21. NO BUDGET.$96,800)</t>
  </si>
  <si>
    <t>MEXCIAN SPRGS RD MAINT, C &amp;BRIDGES</t>
  </si>
  <si>
    <t xml:space="preserve">TSE ALNAOZTI'I' RD DESIG N5010 </t>
  </si>
  <si>
    <t xml:space="preserve">PINON ROAD PROJECT N8030 </t>
  </si>
  <si>
    <t>RED LAKE #18 CHAPTER COMPLEX</t>
  </si>
  <si>
    <t>RED LAKE UTILITY SYSTEM UPGRADE</t>
  </si>
  <si>
    <t>SHIPROCK 15 SECURE LAND DESIGNATION</t>
  </si>
  <si>
    <t>SHIPROCK/MESA BLUFF FARM ROAD N546</t>
  </si>
  <si>
    <t>xN9355 BANANA WASH ROAD IMPRVMT $100K (No Budget)</t>
  </si>
  <si>
    <t xml:space="preserve">Norman Begay </t>
  </si>
  <si>
    <t>Helena Nez Begay</t>
  </si>
  <si>
    <t>Shawna Ann Claw</t>
  </si>
  <si>
    <t>Eugenia Charles-Newton</t>
  </si>
  <si>
    <t>Amber K. Crotty</t>
  </si>
  <si>
    <t xml:space="preserve">Crystalyne Curley </t>
  </si>
  <si>
    <t xml:space="preserve">Herman Daniels </t>
  </si>
  <si>
    <t>Vince R. James</t>
  </si>
  <si>
    <t>Brenda Jesus</t>
  </si>
  <si>
    <t>Casey Allen Johnson</t>
  </si>
  <si>
    <t xml:space="preserve">Arbin Mitchell </t>
  </si>
  <si>
    <t>Andy Nez</t>
  </si>
  <si>
    <t xml:space="preserve">Rickie Nez </t>
  </si>
  <si>
    <t>Titus Nez</t>
  </si>
  <si>
    <t>Nathan Notah</t>
  </si>
  <si>
    <t>Shaandiin Parrish</t>
  </si>
  <si>
    <t>Germaine Simonson</t>
  </si>
  <si>
    <t>Danny Simpson</t>
  </si>
  <si>
    <t xml:space="preserve">Lester Yazzie </t>
  </si>
  <si>
    <t xml:space="preserve">George Tolth </t>
  </si>
  <si>
    <t xml:space="preserve">Carl Slater </t>
  </si>
  <si>
    <t xml:space="preserve">Otto Tso </t>
  </si>
  <si>
    <t>Cherilyn Yazzie</t>
  </si>
  <si>
    <t xml:space="preserve">Curtis Yanito </t>
  </si>
  <si>
    <r>
      <rPr>
        <sz val="8"/>
        <rFont val="Calibri"/>
        <family val="2"/>
        <scheme val="minor"/>
      </rPr>
      <t>5
5</t>
    </r>
  </si>
  <si>
    <t>C01725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</si>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</sst>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m/d/yyyy;@"/>
    <numFmt numFmtId="165" formatCode="0;[Red]0"/>
  </numFmts>
  <fonts count="31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Calibri"/>
      <family val="2"/>
    </font>
    <font>
      <sz val="8"/>
      <name val="Calibri"/>
      <family val="2"/>
    </font>
    <font>
      <sz val="8"/>
      <color rgb="FF000000"/>
      <name val="Calibri"/>
      <family val="2"/>
    </font>
    <font>
      <b/>
      <sz val="8"/>
      <color rgb="FF006FC0"/>
      <name val="Calibri"/>
      <family val="2"/>
    </font>
    <font>
      <b/>
      <sz val="8"/>
      <color rgb="FFFF0000"/>
      <name val="Calibri"/>
      <family val="2"/>
    </font>
    <font>
      <sz val="8"/>
      <color rgb="FFFF0000"/>
      <name val="Calibri"/>
      <family val="2"/>
    </font>
    <font>
      <strike/>
      <sz val="8"/>
      <name val="Calibri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8"/>
      <color rgb="FF000000"/>
      <name val="Calibri"/>
      <family val="2"/>
      <scheme val="minor"/>
    </font>
    <font>
      <sz val="8"/>
      <name val="Times New Roman"/>
      <family val="1"/>
    </font>
    <font>
      <b/>
      <sz val="10"/>
      <name val="Calibri"/>
      <family val="2"/>
    </font>
    <font>
      <b/>
      <sz val="9"/>
      <color rgb="FF000000"/>
      <name val="Calibri"/>
      <family val="2"/>
      <scheme val="minor"/>
    </font>
    <font>
      <sz val="8"/>
      <color rgb="FF7030A0"/>
      <name val="Calibri"/>
      <family val="2"/>
    </font>
    <font>
      <sz val="10"/>
      <color rgb="FF7030A0"/>
      <name val="Times New Roman"/>
      <family val="1"/>
    </font>
    <font>
      <sz val="8"/>
      <color rgb="FF7030A0"/>
      <name val="Calibri"/>
      <family val="2"/>
      <scheme val="minor"/>
    </font>
    <font>
      <b/>
      <sz val="8"/>
      <color rgb="FF7030A0"/>
      <name val="Calibri"/>
      <family val="2"/>
    </font>
    <font>
      <strike/>
      <sz val="8"/>
      <color rgb="FF7030A0"/>
      <name val="Calibri"/>
      <family val="2"/>
    </font>
    <font>
      <b/>
      <sz val="8"/>
      <color rgb="FF7030A0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Times New Roman"/>
      <family val="1"/>
    </font>
    <font>
      <sz val="8"/>
      <color rgb="FF006FC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FFFF00"/>
      </patternFill>
    </fill>
    <fill>
      <patternFill patternType="solid">
        <fgColor rgb="FFF1CEE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10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5" fillId="0" borderId="0" applyFont="0" applyFill="0" applyBorder="0" applyAlignment="0" applyProtection="0"/>
    <xf numFmtId="9" fontId="16" fillId="0" borderId="0" applyFont="0" applyFill="0" applyBorder="0" applyAlignment="0" applyProtection="0"/>
  </cellStyleXfs>
  <cellXfs count="275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 wrapText="1" indent="37"/>
    </xf>
    <xf numFmtId="0" fontId="3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top" wrapText="1"/>
    </xf>
    <xf numFmtId="43" fontId="12" fillId="0" borderId="1" xfId="12" applyFont="1" applyBorder="1" applyAlignment="1">
      <alignment horizontal="left" vertical="top"/>
    </xf>
    <xf numFmtId="43" fontId="12" fillId="0" borderId="1" xfId="12" applyFont="1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13" fillId="5" borderId="7" xfId="1" applyFont="1" applyFill="1" applyBorder="1" applyAlignment="1">
      <alignment horizontal="center" vertical="center" wrapText="1"/>
    </xf>
    <xf numFmtId="0" fontId="13" fillId="5" borderId="8" xfId="1" applyFont="1" applyFill="1" applyBorder="1" applyAlignment="1">
      <alignment horizontal="center" vertical="center" wrapText="1"/>
    </xf>
    <xf numFmtId="0" fontId="13" fillId="5" borderId="9" xfId="1" applyFont="1" applyFill="1" applyBorder="1" applyAlignment="1">
      <alignment horizontal="center" vertical="center" wrapText="1"/>
    </xf>
    <xf numFmtId="43" fontId="12" fillId="0" borderId="10" xfId="12" applyFont="1" applyBorder="1" applyAlignment="1">
      <alignment horizontal="left" vertical="top"/>
    </xf>
    <xf numFmtId="43" fontId="12" fillId="0" borderId="11" xfId="12" applyFont="1" applyBorder="1" applyAlignment="1">
      <alignment horizontal="left" vertical="top"/>
    </xf>
    <xf numFmtId="9" fontId="12" fillId="0" borderId="12" xfId="13" applyFont="1" applyBorder="1" applyAlignment="1">
      <alignment horizontal="center" vertical="top"/>
    </xf>
    <xf numFmtId="43" fontId="12" fillId="0" borderId="13" xfId="12" applyFont="1" applyBorder="1" applyAlignment="1">
      <alignment horizontal="left" vertical="top"/>
    </xf>
    <xf numFmtId="9" fontId="12" fillId="0" borderId="14" xfId="13" applyFont="1" applyBorder="1" applyAlignment="1">
      <alignment horizontal="center" vertical="top"/>
    </xf>
    <xf numFmtId="43" fontId="12" fillId="0" borderId="15" xfId="12" applyFont="1" applyBorder="1" applyAlignment="1">
      <alignment horizontal="left" vertical="top"/>
    </xf>
    <xf numFmtId="43" fontId="12" fillId="0" borderId="16" xfId="12" applyFont="1" applyBorder="1" applyAlignment="1">
      <alignment horizontal="left" vertical="top"/>
    </xf>
    <xf numFmtId="9" fontId="12" fillId="0" borderId="17" xfId="13" applyFont="1" applyBorder="1" applyAlignment="1">
      <alignment horizontal="center" vertical="top"/>
    </xf>
    <xf numFmtId="164" fontId="5" fillId="0" borderId="10" xfId="0" applyNumberFormat="1" applyFont="1" applyBorder="1" applyAlignment="1">
      <alignment horizontal="center" vertical="top" shrinkToFit="1"/>
    </xf>
    <xf numFmtId="164" fontId="5" fillId="0" borderId="12" xfId="0" applyNumberFormat="1" applyFont="1" applyBorder="1" applyAlignment="1">
      <alignment horizontal="center" vertical="top" shrinkToFi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164" fontId="5" fillId="0" borderId="13" xfId="0" applyNumberFormat="1" applyFont="1" applyBorder="1" applyAlignment="1">
      <alignment horizontal="center" vertical="top" shrinkToFit="1"/>
    </xf>
    <xf numFmtId="164" fontId="5" fillId="0" borderId="14" xfId="0" applyNumberFormat="1" applyFont="1" applyBorder="1" applyAlignment="1">
      <alignment horizontal="center" vertical="top" shrinkToFit="1"/>
    </xf>
    <xf numFmtId="164" fontId="6" fillId="0" borderId="13" xfId="0" applyNumberFormat="1" applyFont="1" applyBorder="1" applyAlignment="1">
      <alignment horizontal="center" vertical="top" shrinkToFit="1"/>
    </xf>
    <xf numFmtId="164" fontId="6" fillId="0" borderId="14" xfId="0" applyNumberFormat="1" applyFont="1" applyBorder="1" applyAlignment="1">
      <alignment horizontal="center" vertical="top" shrinkToFit="1"/>
    </xf>
    <xf numFmtId="0" fontId="0" fillId="0" borderId="15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2" borderId="6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left" vertical="top" wrapText="1" indent="1"/>
    </xf>
    <xf numFmtId="0" fontId="0" fillId="0" borderId="10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13" fillId="5" borderId="3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6" fillId="0" borderId="10" xfId="0" applyNumberFormat="1" applyFont="1" applyBorder="1" applyAlignment="1">
      <alignment horizontal="center" vertical="top" shrinkToFit="1"/>
    </xf>
    <xf numFmtId="164" fontId="6" fillId="0" borderId="12" xfId="0" applyNumberFormat="1" applyFont="1" applyBorder="1" applyAlignment="1">
      <alignment horizontal="center" vertical="top" shrinkToFit="1"/>
    </xf>
    <xf numFmtId="0" fontId="4" fillId="0" borderId="14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/>
    </xf>
    <xf numFmtId="0" fontId="8" fillId="0" borderId="14" xfId="0" applyFont="1" applyBorder="1" applyAlignment="1">
      <alignment horizontal="center" vertical="top" wrapText="1"/>
    </xf>
    <xf numFmtId="43" fontId="12" fillId="0" borderId="13" xfId="12" applyFont="1" applyFill="1" applyBorder="1" applyAlignment="1">
      <alignment horizontal="left" vertical="top"/>
    </xf>
    <xf numFmtId="9" fontId="12" fillId="0" borderId="14" xfId="13" applyFont="1" applyFill="1" applyBorder="1" applyAlignment="1">
      <alignment horizontal="center" vertical="top"/>
    </xf>
    <xf numFmtId="0" fontId="3" fillId="0" borderId="15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0" fillId="0" borderId="13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17" fillId="3" borderId="0" xfId="0" applyFont="1" applyFill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left" vertical="top"/>
    </xf>
    <xf numFmtId="0" fontId="4" fillId="0" borderId="19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0" fillId="0" borderId="19" xfId="0" applyBorder="1" applyAlignment="1">
      <alignment horizontal="left" wrapText="1"/>
    </xf>
    <xf numFmtId="0" fontId="0" fillId="0" borderId="14" xfId="0" applyBorder="1" applyAlignment="1">
      <alignment horizontal="left"/>
    </xf>
    <xf numFmtId="0" fontId="0" fillId="0" borderId="20" xfId="0" applyBorder="1" applyAlignment="1">
      <alignment horizontal="left" wrapText="1"/>
    </xf>
    <xf numFmtId="0" fontId="0" fillId="0" borderId="17" xfId="0" applyBorder="1" applyAlignment="1">
      <alignment horizontal="left" wrapText="1"/>
    </xf>
    <xf numFmtId="1" fontId="17" fillId="0" borderId="0" xfId="0" applyNumberFormat="1" applyFont="1" applyAlignment="1">
      <alignment horizontal="center" vertical="top" shrinkToFit="1"/>
    </xf>
    <xf numFmtId="1" fontId="17" fillId="3" borderId="0" xfId="0" applyNumberFormat="1" applyFont="1" applyFill="1" applyAlignment="1">
      <alignment horizontal="center" vertical="top" shrinkToFit="1"/>
    </xf>
    <xf numFmtId="1" fontId="17" fillId="4" borderId="0" xfId="0" applyNumberFormat="1" applyFont="1" applyFill="1" applyAlignment="1">
      <alignment horizontal="center" vertical="top" shrinkToFit="1"/>
    </xf>
    <xf numFmtId="165" fontId="7" fillId="0" borderId="19" xfId="0" applyNumberFormat="1" applyFont="1" applyBorder="1" applyAlignment="1">
      <alignment horizontal="center" vertical="top" shrinkToFit="1"/>
    </xf>
    <xf numFmtId="0" fontId="4" fillId="4" borderId="19" xfId="0" applyFont="1" applyFill="1" applyBorder="1" applyAlignment="1">
      <alignment horizontal="center" vertical="top" wrapText="1"/>
    </xf>
    <xf numFmtId="0" fontId="4" fillId="4" borderId="14" xfId="0" applyFont="1" applyFill="1" applyBorder="1" applyAlignment="1">
      <alignment horizontal="left" vertical="top"/>
    </xf>
    <xf numFmtId="0" fontId="8" fillId="0" borderId="14" xfId="0" applyFont="1" applyBorder="1" applyAlignment="1">
      <alignment horizontal="left" vertical="top"/>
    </xf>
    <xf numFmtId="0" fontId="0" fillId="0" borderId="17" xfId="0" applyBorder="1" applyAlignment="1">
      <alignment horizontal="left"/>
    </xf>
    <xf numFmtId="0" fontId="13" fillId="6" borderId="3" xfId="1" applyFont="1" applyFill="1" applyBorder="1" applyAlignment="1">
      <alignment horizontal="center" vertical="center" wrapText="1"/>
    </xf>
    <xf numFmtId="0" fontId="13" fillId="6" borderId="7" xfId="1" applyFont="1" applyFill="1" applyBorder="1" applyAlignment="1">
      <alignment horizontal="center" vertical="center" wrapText="1"/>
    </xf>
    <xf numFmtId="0" fontId="13" fillId="6" borderId="8" xfId="1" applyFont="1" applyFill="1" applyBorder="1" applyAlignment="1">
      <alignment horizontal="center" vertical="center" wrapText="1"/>
    </xf>
    <xf numFmtId="0" fontId="13" fillId="6" borderId="9" xfId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top" wrapText="1"/>
    </xf>
    <xf numFmtId="0" fontId="21" fillId="0" borderId="12" xfId="0" applyFont="1" applyBorder="1" applyAlignment="1">
      <alignment horizontal="left" vertical="top"/>
    </xf>
    <xf numFmtId="164" fontId="21" fillId="0" borderId="10" xfId="0" applyNumberFormat="1" applyFont="1" applyBorder="1" applyAlignment="1">
      <alignment horizontal="center" vertical="top" shrinkToFit="1"/>
    </xf>
    <xf numFmtId="164" fontId="21" fillId="0" borderId="12" xfId="0" applyNumberFormat="1" applyFont="1" applyBorder="1" applyAlignment="1">
      <alignment horizontal="center" vertical="top" shrinkToFit="1"/>
    </xf>
    <xf numFmtId="0" fontId="22" fillId="0" borderId="10" xfId="0" applyFont="1" applyBorder="1" applyAlignment="1">
      <alignment horizontal="center" wrapText="1"/>
    </xf>
    <xf numFmtId="0" fontId="22" fillId="0" borderId="12" xfId="0" applyFont="1" applyBorder="1" applyAlignment="1">
      <alignment horizontal="center" wrapText="1"/>
    </xf>
    <xf numFmtId="43" fontId="23" fillId="0" borderId="10" xfId="12" applyFont="1" applyBorder="1" applyAlignment="1">
      <alignment horizontal="left" vertical="top"/>
    </xf>
    <xf numFmtId="43" fontId="23" fillId="0" borderId="11" xfId="12" applyFont="1" applyBorder="1" applyAlignment="1">
      <alignment horizontal="left" vertical="top"/>
    </xf>
    <xf numFmtId="9" fontId="23" fillId="0" borderId="12" xfId="13" applyFont="1" applyBorder="1" applyAlignment="1">
      <alignment horizontal="center" vertical="top"/>
    </xf>
    <xf numFmtId="0" fontId="21" fillId="0" borderId="19" xfId="0" applyFont="1" applyBorder="1" applyAlignment="1">
      <alignment horizontal="center" vertical="top" wrapText="1"/>
    </xf>
    <xf numFmtId="0" fontId="21" fillId="0" borderId="14" xfId="0" applyFont="1" applyBorder="1" applyAlignment="1">
      <alignment horizontal="left" vertical="top"/>
    </xf>
    <xf numFmtId="0" fontId="22" fillId="0" borderId="13" xfId="0" applyFont="1" applyBorder="1" applyAlignment="1">
      <alignment horizontal="center" wrapText="1"/>
    </xf>
    <xf numFmtId="0" fontId="22" fillId="0" borderId="14" xfId="0" applyFont="1" applyBorder="1" applyAlignment="1">
      <alignment horizontal="center" wrapText="1"/>
    </xf>
    <xf numFmtId="164" fontId="21" fillId="0" borderId="13" xfId="0" applyNumberFormat="1" applyFont="1" applyBorder="1" applyAlignment="1">
      <alignment horizontal="center" vertical="top" shrinkToFit="1"/>
    </xf>
    <xf numFmtId="164" fontId="21" fillId="0" borderId="14" xfId="0" applyNumberFormat="1" applyFont="1" applyBorder="1" applyAlignment="1">
      <alignment horizontal="center" vertical="top" shrinkToFit="1"/>
    </xf>
    <xf numFmtId="43" fontId="23" fillId="0" borderId="13" xfId="12" applyFont="1" applyBorder="1" applyAlignment="1">
      <alignment horizontal="left" vertical="top"/>
    </xf>
    <xf numFmtId="43" fontId="23" fillId="0" borderId="1" xfId="12" applyFont="1" applyBorder="1" applyAlignment="1">
      <alignment horizontal="left" vertical="top"/>
    </xf>
    <xf numFmtId="9" fontId="23" fillId="0" borderId="14" xfId="13" applyFont="1" applyBorder="1" applyAlignment="1">
      <alignment horizontal="center" vertical="top"/>
    </xf>
    <xf numFmtId="164" fontId="24" fillId="0" borderId="13" xfId="0" applyNumberFormat="1" applyFont="1" applyBorder="1" applyAlignment="1">
      <alignment horizontal="center" vertical="top" shrinkToFit="1"/>
    </xf>
    <xf numFmtId="164" fontId="24" fillId="0" borderId="14" xfId="0" applyNumberFormat="1" applyFont="1" applyBorder="1" applyAlignment="1">
      <alignment horizontal="center" vertical="top" shrinkToFit="1"/>
    </xf>
    <xf numFmtId="164" fontId="24" fillId="0" borderId="10" xfId="0" applyNumberFormat="1" applyFont="1" applyBorder="1" applyAlignment="1">
      <alignment horizontal="center" vertical="top" shrinkToFit="1"/>
    </xf>
    <xf numFmtId="164" fontId="24" fillId="0" borderId="12" xfId="0" applyNumberFormat="1" applyFont="1" applyBorder="1" applyAlignment="1">
      <alignment horizontal="center" vertical="top" shrinkToFit="1"/>
    </xf>
    <xf numFmtId="165" fontId="24" fillId="0" borderId="19" xfId="0" applyNumberFormat="1" applyFont="1" applyBorder="1" applyAlignment="1">
      <alignment horizontal="center" vertical="top" shrinkToFit="1"/>
    </xf>
    <xf numFmtId="43" fontId="23" fillId="0" borderId="13" xfId="12" applyFont="1" applyFill="1" applyBorder="1" applyAlignment="1">
      <alignment horizontal="left" vertical="top"/>
    </xf>
    <xf numFmtId="43" fontId="23" fillId="0" borderId="1" xfId="12" applyFont="1" applyFill="1" applyBorder="1" applyAlignment="1">
      <alignment horizontal="left" vertical="top"/>
    </xf>
    <xf numFmtId="9" fontId="23" fillId="0" borderId="14" xfId="13" applyFont="1" applyFill="1" applyBorder="1" applyAlignment="1">
      <alignment horizontal="center" vertical="top"/>
    </xf>
    <xf numFmtId="0" fontId="26" fillId="0" borderId="0" xfId="0" applyFont="1" applyAlignment="1">
      <alignment horizontal="center" vertical="top" wrapText="1"/>
    </xf>
    <xf numFmtId="43" fontId="12" fillId="7" borderId="13" xfId="12" applyFont="1" applyFill="1" applyBorder="1" applyAlignment="1">
      <alignment horizontal="left" vertical="top"/>
    </xf>
    <xf numFmtId="43" fontId="12" fillId="7" borderId="1" xfId="12" applyFont="1" applyFill="1" applyBorder="1" applyAlignment="1">
      <alignment horizontal="left" vertical="top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0" fillId="0" borderId="0" xfId="0" applyAlignment="1">
      <alignment vertical="center" wrapText="1"/>
    </xf>
    <xf numFmtId="0" fontId="4" fillId="0" borderId="19" xfId="0" applyFont="1" applyBorder="1" applyAlignment="1">
      <alignment vertical="top"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164" fontId="6" fillId="0" borderId="13" xfId="0" applyNumberFormat="1" applyFont="1" applyBorder="1" applyAlignment="1">
      <alignment vertical="top" shrinkToFit="1"/>
    </xf>
    <xf numFmtId="164" fontId="6" fillId="0" borderId="14" xfId="0" applyNumberFormat="1" applyFont="1" applyBorder="1" applyAlignment="1">
      <alignment vertical="top" shrinkToFit="1"/>
    </xf>
    <xf numFmtId="43" fontId="12" fillId="0" borderId="13" xfId="12" applyFont="1" applyBorder="1" applyAlignment="1">
      <alignment vertical="top"/>
    </xf>
    <xf numFmtId="43" fontId="12" fillId="0" borderId="1" xfId="12" applyFont="1" applyBorder="1" applyAlignment="1">
      <alignment vertical="top"/>
    </xf>
    <xf numFmtId="9" fontId="12" fillId="0" borderId="14" xfId="13" applyFont="1" applyBorder="1" applyAlignment="1">
      <alignment vertical="top"/>
    </xf>
    <xf numFmtId="0" fontId="0" fillId="0" borderId="0" xfId="0" applyAlignment="1">
      <alignment vertical="top"/>
    </xf>
    <xf numFmtId="0" fontId="21" fillId="0" borderId="19" xfId="0" applyFont="1" applyBorder="1" applyAlignment="1">
      <alignment vertical="top" wrapText="1"/>
    </xf>
    <xf numFmtId="0" fontId="22" fillId="0" borderId="13" xfId="0" applyFont="1" applyBorder="1" applyAlignment="1">
      <alignment wrapText="1"/>
    </xf>
    <xf numFmtId="0" fontId="22" fillId="0" borderId="14" xfId="0" applyFont="1" applyBorder="1" applyAlignment="1">
      <alignment wrapText="1"/>
    </xf>
    <xf numFmtId="164" fontId="24" fillId="0" borderId="13" xfId="0" applyNumberFormat="1" applyFont="1" applyBorder="1" applyAlignment="1">
      <alignment vertical="top" shrinkToFit="1"/>
    </xf>
    <xf numFmtId="164" fontId="24" fillId="0" borderId="14" xfId="0" applyNumberFormat="1" applyFont="1" applyBorder="1" applyAlignment="1">
      <alignment vertical="top" shrinkToFit="1"/>
    </xf>
    <xf numFmtId="43" fontId="23" fillId="0" borderId="13" xfId="12" applyFont="1" applyBorder="1" applyAlignment="1">
      <alignment vertical="top"/>
    </xf>
    <xf numFmtId="43" fontId="23" fillId="0" borderId="1" xfId="12" applyFont="1" applyBorder="1" applyAlignment="1">
      <alignment vertical="top"/>
    </xf>
    <xf numFmtId="9" fontId="23" fillId="0" borderId="14" xfId="13" applyFont="1" applyBorder="1" applyAlignment="1">
      <alignment vertical="top"/>
    </xf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17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0" fontId="13" fillId="6" borderId="3" xfId="1" applyFont="1" applyFill="1" applyBorder="1" applyAlignment="1">
      <alignment vertical="center" wrapText="1"/>
    </xf>
    <xf numFmtId="0" fontId="13" fillId="6" borderId="7" xfId="1" applyFont="1" applyFill="1" applyBorder="1" applyAlignment="1">
      <alignment vertical="center" wrapText="1"/>
    </xf>
    <xf numFmtId="0" fontId="13" fillId="6" borderId="8" xfId="1" applyFont="1" applyFill="1" applyBorder="1" applyAlignment="1">
      <alignment vertical="center" wrapText="1"/>
    </xf>
    <xf numFmtId="0" fontId="13" fillId="6" borderId="9" xfId="1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7" fillId="0" borderId="0" xfId="0" applyFont="1" applyAlignment="1">
      <alignment vertical="top" wrapText="1"/>
    </xf>
    <xf numFmtId="0" fontId="2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3" fillId="0" borderId="19" xfId="0" applyFont="1" applyBorder="1" applyAlignment="1">
      <alignment vertical="top" wrapText="1"/>
    </xf>
    <xf numFmtId="0" fontId="21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  <xf numFmtId="0" fontId="22" fillId="0" borderId="4" xfId="0" applyFont="1" applyBorder="1" applyAlignment="1">
      <alignment horizontal="center" wrapText="1"/>
    </xf>
    <xf numFmtId="164" fontId="5" fillId="0" borderId="4" xfId="0" applyNumberFormat="1" applyFont="1" applyBorder="1" applyAlignment="1">
      <alignment horizontal="center" vertical="top" shrinkToFit="1"/>
    </xf>
    <xf numFmtId="164" fontId="21" fillId="0" borderId="4" xfId="0" applyNumberFormat="1" applyFont="1" applyBorder="1" applyAlignment="1">
      <alignment horizontal="center" vertical="top" shrinkToFit="1"/>
    </xf>
    <xf numFmtId="0" fontId="0" fillId="0" borderId="4" xfId="0" applyBorder="1" applyAlignment="1">
      <alignment horizontal="center" wrapText="1"/>
    </xf>
    <xf numFmtId="0" fontId="4" fillId="0" borderId="10" xfId="0" applyFont="1" applyBorder="1" applyAlignment="1">
      <alignment horizontal="center" vertical="top" wrapText="1"/>
    </xf>
    <xf numFmtId="43" fontId="23" fillId="0" borderId="4" xfId="12" applyFont="1" applyFill="1" applyBorder="1" applyAlignment="1">
      <alignment horizontal="left" vertical="top"/>
    </xf>
    <xf numFmtId="43" fontId="12" fillId="0" borderId="4" xfId="12" applyFont="1" applyFill="1" applyBorder="1" applyAlignment="1">
      <alignment horizontal="left" vertical="top"/>
    </xf>
    <xf numFmtId="0" fontId="3" fillId="0" borderId="1" xfId="0" applyFont="1" applyBorder="1" applyAlignment="1">
      <alignment vertical="top" wrapText="1"/>
    </xf>
    <xf numFmtId="9" fontId="23" fillId="0" borderId="5" xfId="13" applyFont="1" applyFill="1" applyBorder="1" applyAlignment="1">
      <alignment horizontal="center" vertical="top"/>
    </xf>
    <xf numFmtId="9" fontId="12" fillId="0" borderId="5" xfId="13" applyFont="1" applyFill="1" applyBorder="1" applyAlignment="1">
      <alignment horizontal="center" vertical="top"/>
    </xf>
    <xf numFmtId="0" fontId="4" fillId="0" borderId="17" xfId="0" applyFont="1" applyBorder="1" applyAlignment="1">
      <alignment horizontal="left" vertical="top"/>
    </xf>
    <xf numFmtId="164" fontId="5" fillId="0" borderId="15" xfId="0" applyNumberFormat="1" applyFont="1" applyBorder="1" applyAlignment="1">
      <alignment horizontal="center" vertical="top" shrinkToFit="1"/>
    </xf>
    <xf numFmtId="164" fontId="5" fillId="0" borderId="17" xfId="0" applyNumberFormat="1" applyFont="1" applyBorder="1" applyAlignment="1">
      <alignment horizontal="center" vertical="top" shrinkToFit="1"/>
    </xf>
    <xf numFmtId="43" fontId="12" fillId="0" borderId="15" xfId="12" applyFont="1" applyFill="1" applyBorder="1" applyAlignment="1">
      <alignment horizontal="left" vertical="top"/>
    </xf>
    <xf numFmtId="43" fontId="12" fillId="0" borderId="16" xfId="12" applyFont="1" applyFill="1" applyBorder="1" applyAlignment="1">
      <alignment horizontal="left" vertical="top"/>
    </xf>
    <xf numFmtId="9" fontId="12" fillId="0" borderId="17" xfId="13" applyFont="1" applyFill="1" applyBorder="1" applyAlignment="1">
      <alignment horizontal="center" vertical="top"/>
    </xf>
    <xf numFmtId="43" fontId="23" fillId="0" borderId="4" xfId="12" applyFont="1" applyBorder="1" applyAlignment="1">
      <alignment horizontal="left" vertical="top"/>
    </xf>
    <xf numFmtId="9" fontId="23" fillId="0" borderId="5" xfId="13" applyFont="1" applyBorder="1" applyAlignment="1">
      <alignment horizontal="center" vertical="top"/>
    </xf>
    <xf numFmtId="0" fontId="3" fillId="0" borderId="12" xfId="0" applyFont="1" applyBorder="1" applyAlignment="1">
      <alignment horizontal="left" vertical="top"/>
    </xf>
    <xf numFmtId="164" fontId="24" fillId="0" borderId="4" xfId="0" applyNumberFormat="1" applyFont="1" applyBorder="1" applyAlignment="1">
      <alignment horizontal="center" vertical="top" shrinkToFit="1"/>
    </xf>
    <xf numFmtId="43" fontId="23" fillId="0" borderId="10" xfId="12" applyFont="1" applyFill="1" applyBorder="1" applyAlignment="1">
      <alignment horizontal="left" vertical="top"/>
    </xf>
    <xf numFmtId="43" fontId="23" fillId="0" borderId="11" xfId="12" applyFont="1" applyFill="1" applyBorder="1" applyAlignment="1">
      <alignment horizontal="left" vertical="top"/>
    </xf>
    <xf numFmtId="9" fontId="23" fillId="0" borderId="12" xfId="13" applyFont="1" applyFill="1" applyBorder="1" applyAlignment="1">
      <alignment horizontal="center" vertical="top"/>
    </xf>
    <xf numFmtId="0" fontId="4" fillId="6" borderId="14" xfId="0" applyFont="1" applyFill="1" applyBorder="1" applyAlignment="1">
      <alignment horizontal="left" vertical="top"/>
    </xf>
    <xf numFmtId="0" fontId="17" fillId="6" borderId="0" xfId="0" applyFont="1" applyFill="1" applyAlignment="1">
      <alignment horizontal="center" vertical="top" wrapText="1"/>
    </xf>
    <xf numFmtId="0" fontId="4" fillId="6" borderId="19" xfId="0" applyFont="1" applyFill="1" applyBorder="1" applyAlignment="1">
      <alignment horizontal="center" vertical="top" wrapText="1"/>
    </xf>
    <xf numFmtId="164" fontId="5" fillId="6" borderId="13" xfId="0" applyNumberFormat="1" applyFont="1" applyFill="1" applyBorder="1" applyAlignment="1">
      <alignment horizontal="center" vertical="top" shrinkToFit="1"/>
    </xf>
    <xf numFmtId="164" fontId="5" fillId="6" borderId="14" xfId="0" applyNumberFormat="1" applyFont="1" applyFill="1" applyBorder="1" applyAlignment="1">
      <alignment horizontal="center" vertical="top" shrinkToFit="1"/>
    </xf>
    <xf numFmtId="0" fontId="0" fillId="6" borderId="13" xfId="0" applyFill="1" applyBorder="1" applyAlignment="1">
      <alignment horizontal="center" wrapText="1"/>
    </xf>
    <xf numFmtId="0" fontId="0" fillId="6" borderId="14" xfId="0" applyFill="1" applyBorder="1" applyAlignment="1">
      <alignment horizontal="center" wrapText="1"/>
    </xf>
    <xf numFmtId="43" fontId="12" fillId="6" borderId="13" xfId="12" applyFont="1" applyFill="1" applyBorder="1" applyAlignment="1">
      <alignment horizontal="left" vertical="top"/>
    </xf>
    <xf numFmtId="43" fontId="12" fillId="6" borderId="1" xfId="12" applyFont="1" applyFill="1" applyBorder="1" applyAlignment="1">
      <alignment horizontal="left" vertical="top"/>
    </xf>
    <xf numFmtId="9" fontId="12" fillId="6" borderId="14" xfId="13" applyFont="1" applyFill="1" applyBorder="1" applyAlignment="1">
      <alignment horizontal="center" vertical="top"/>
    </xf>
    <xf numFmtId="0" fontId="21" fillId="6" borderId="14" xfId="0" applyFont="1" applyFill="1" applyBorder="1" applyAlignment="1">
      <alignment horizontal="left" vertical="top"/>
    </xf>
    <xf numFmtId="0" fontId="21" fillId="6" borderId="19" xfId="0" applyFont="1" applyFill="1" applyBorder="1" applyAlignment="1">
      <alignment horizontal="center" vertical="top" wrapText="1"/>
    </xf>
    <xf numFmtId="164" fontId="21" fillId="6" borderId="13" xfId="0" applyNumberFormat="1" applyFont="1" applyFill="1" applyBorder="1" applyAlignment="1">
      <alignment horizontal="center" vertical="top" shrinkToFit="1"/>
    </xf>
    <xf numFmtId="164" fontId="21" fillId="6" borderId="14" xfId="0" applyNumberFormat="1" applyFont="1" applyFill="1" applyBorder="1" applyAlignment="1">
      <alignment horizontal="center" vertical="top" shrinkToFit="1"/>
    </xf>
    <xf numFmtId="0" fontId="22" fillId="6" borderId="13" xfId="0" applyFont="1" applyFill="1" applyBorder="1" applyAlignment="1">
      <alignment horizontal="center" wrapText="1"/>
    </xf>
    <xf numFmtId="0" fontId="22" fillId="6" borderId="14" xfId="0" applyFont="1" applyFill="1" applyBorder="1" applyAlignment="1">
      <alignment horizontal="center" wrapText="1"/>
    </xf>
    <xf numFmtId="43" fontId="23" fillId="6" borderId="13" xfId="12" applyFont="1" applyFill="1" applyBorder="1" applyAlignment="1">
      <alignment horizontal="left" vertical="top"/>
    </xf>
    <xf numFmtId="43" fontId="23" fillId="6" borderId="1" xfId="12" applyFont="1" applyFill="1" applyBorder="1" applyAlignment="1">
      <alignment horizontal="left" vertical="top"/>
    </xf>
    <xf numFmtId="9" fontId="23" fillId="6" borderId="14" xfId="13" applyFont="1" applyFill="1" applyBorder="1" applyAlignment="1">
      <alignment horizontal="center" vertical="top"/>
    </xf>
    <xf numFmtId="43" fontId="17" fillId="6" borderId="1" xfId="12" applyFont="1" applyFill="1" applyBorder="1" applyAlignment="1">
      <alignment horizontal="left" vertical="top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top"/>
    </xf>
    <xf numFmtId="0" fontId="28" fillId="0" borderId="0" xfId="0" applyFont="1" applyAlignment="1">
      <alignment horizontal="center" vertical="top"/>
    </xf>
    <xf numFmtId="0" fontId="21" fillId="0" borderId="20" xfId="0" applyFont="1" applyBorder="1" applyAlignment="1">
      <alignment horizontal="center" vertical="top" wrapText="1"/>
    </xf>
    <xf numFmtId="164" fontId="6" fillId="0" borderId="4" xfId="0" applyNumberFormat="1" applyFont="1" applyBorder="1" applyAlignment="1">
      <alignment horizontal="center" vertical="top" shrinkToFit="1"/>
    </xf>
    <xf numFmtId="164" fontId="21" fillId="0" borderId="15" xfId="0" applyNumberFormat="1" applyFont="1" applyBorder="1" applyAlignment="1">
      <alignment horizontal="center" vertical="top" shrinkToFit="1"/>
    </xf>
    <xf numFmtId="0" fontId="4" fillId="0" borderId="15" xfId="0" applyFont="1" applyBorder="1" applyAlignment="1">
      <alignment horizontal="center" vertical="top" wrapText="1"/>
    </xf>
    <xf numFmtId="164" fontId="21" fillId="0" borderId="17" xfId="0" applyNumberFormat="1" applyFont="1" applyBorder="1" applyAlignment="1">
      <alignment horizontal="center" vertical="top" shrinkToFit="1"/>
    </xf>
    <xf numFmtId="0" fontId="22" fillId="0" borderId="15" xfId="0" applyFont="1" applyBorder="1" applyAlignment="1">
      <alignment horizontal="center" wrapText="1"/>
    </xf>
    <xf numFmtId="0" fontId="22" fillId="0" borderId="17" xfId="0" applyFont="1" applyBorder="1" applyAlignment="1">
      <alignment horizontal="center" wrapText="1"/>
    </xf>
    <xf numFmtId="43" fontId="12" fillId="0" borderId="10" xfId="12" applyFont="1" applyFill="1" applyBorder="1" applyAlignment="1">
      <alignment horizontal="left" vertical="top"/>
    </xf>
    <xf numFmtId="43" fontId="23" fillId="0" borderId="15" xfId="12" applyFont="1" applyBorder="1" applyAlignment="1">
      <alignment horizontal="left" vertical="top"/>
    </xf>
    <xf numFmtId="43" fontId="12" fillId="0" borderId="11" xfId="12" applyFont="1" applyFill="1" applyBorder="1" applyAlignment="1">
      <alignment horizontal="left" vertical="top"/>
    </xf>
    <xf numFmtId="43" fontId="23" fillId="0" borderId="16" xfId="12" applyFont="1" applyBorder="1" applyAlignment="1">
      <alignment horizontal="left" vertical="top"/>
    </xf>
    <xf numFmtId="9" fontId="12" fillId="0" borderId="12" xfId="13" applyFont="1" applyFill="1" applyBorder="1" applyAlignment="1">
      <alignment horizontal="center" vertical="top"/>
    </xf>
    <xf numFmtId="9" fontId="23" fillId="0" borderId="17" xfId="13" applyFont="1" applyBorder="1" applyAlignment="1">
      <alignment horizontal="center" vertical="top"/>
    </xf>
    <xf numFmtId="43" fontId="17" fillId="0" borderId="1" xfId="12" applyFont="1" applyFill="1" applyBorder="1" applyAlignment="1">
      <alignment horizontal="left" vertical="top"/>
    </xf>
    <xf numFmtId="0" fontId="29" fillId="0" borderId="0" xfId="0" applyFont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0" fillId="0" borderId="3" xfId="0" applyBorder="1" applyAlignment="1">
      <alignment horizontal="left" wrapText="1"/>
    </xf>
    <xf numFmtId="0" fontId="4" fillId="0" borderId="4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/>
    </xf>
    <xf numFmtId="0" fontId="4" fillId="0" borderId="17" xfId="0" applyFont="1" applyBorder="1" applyAlignment="1">
      <alignment horizontal="center" vertical="top" wrapText="1"/>
    </xf>
    <xf numFmtId="43" fontId="12" fillId="0" borderId="21" xfId="12" applyFont="1" applyBorder="1" applyAlignment="1">
      <alignment horizontal="left" vertical="top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 wrapText="1"/>
    </xf>
    <xf numFmtId="0" fontId="0" fillId="0" borderId="27" xfId="0" applyBorder="1" applyAlignment="1">
      <alignment horizontal="center" wrapText="1"/>
    </xf>
    <xf numFmtId="0" fontId="17" fillId="0" borderId="1" xfId="0" applyFont="1" applyBorder="1" applyAlignment="1">
      <alignment horizontal="center" vertical="top"/>
    </xf>
    <xf numFmtId="0" fontId="4" fillId="0" borderId="22" xfId="0" applyFont="1" applyBorder="1" applyAlignment="1">
      <alignment horizontal="left" vertical="top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13" fillId="6" borderId="4" xfId="1" applyFont="1" applyFill="1" applyBorder="1" applyAlignment="1">
      <alignment vertical="center" wrapText="1"/>
    </xf>
    <xf numFmtId="0" fontId="13" fillId="6" borderId="5" xfId="1" applyFont="1" applyFill="1" applyBorder="1" applyAlignment="1">
      <alignment vertical="center" wrapText="1"/>
    </xf>
    <xf numFmtId="0" fontId="8" fillId="0" borderId="12" xfId="0" applyFont="1" applyBorder="1" applyAlignment="1">
      <alignment horizontal="left" vertical="top"/>
    </xf>
    <xf numFmtId="0" fontId="4" fillId="0" borderId="25" xfId="0" applyFont="1" applyBorder="1" applyAlignment="1">
      <alignment horizontal="left" vertical="top"/>
    </xf>
    <xf numFmtId="0" fontId="21" fillId="0" borderId="1" xfId="0" applyFont="1" applyBorder="1" applyAlignment="1">
      <alignment horizontal="left" vertical="top"/>
    </xf>
    <xf numFmtId="0" fontId="21" fillId="0" borderId="22" xfId="0" applyFont="1" applyBorder="1" applyAlignment="1">
      <alignment horizontal="left" vertical="top"/>
    </xf>
    <xf numFmtId="0" fontId="0" fillId="0" borderId="18" xfId="0" applyBorder="1" applyAlignment="1">
      <alignment horizontal="left" wrapText="1"/>
    </xf>
    <xf numFmtId="0" fontId="4" fillId="0" borderId="23" xfId="0" applyFont="1" applyBorder="1" applyAlignment="1">
      <alignment horizontal="center" vertical="top" wrapText="1"/>
    </xf>
    <xf numFmtId="164" fontId="6" fillId="0" borderId="24" xfId="0" applyNumberFormat="1" applyFont="1" applyBorder="1" applyAlignment="1">
      <alignment horizontal="center" vertical="top" shrinkToFit="1"/>
    </xf>
    <xf numFmtId="0" fontId="12" fillId="3" borderId="0" xfId="0" applyFont="1" applyFill="1" applyAlignment="1">
      <alignment horizontal="center" vertical="top" wrapText="1"/>
    </xf>
    <xf numFmtId="164" fontId="30" fillId="0" borderId="13" xfId="0" applyNumberFormat="1" applyFont="1" applyBorder="1" applyAlignment="1">
      <alignment horizontal="center" vertical="top" shrinkToFit="1"/>
    </xf>
    <xf numFmtId="164" fontId="30" fillId="0" borderId="14" xfId="0" applyNumberFormat="1" applyFont="1" applyBorder="1" applyAlignment="1">
      <alignment horizontal="center" vertical="top" shrinkToFit="1"/>
    </xf>
    <xf numFmtId="0" fontId="15" fillId="0" borderId="13" xfId="0" applyFont="1" applyBorder="1" applyAlignment="1">
      <alignment horizontal="center" wrapText="1"/>
    </xf>
    <xf numFmtId="0" fontId="15" fillId="0" borderId="14" xfId="0" applyFont="1" applyBorder="1" applyAlignment="1">
      <alignment horizontal="center" wrapText="1"/>
    </xf>
    <xf numFmtId="164" fontId="21" fillId="0" borderId="13" xfId="0" applyNumberFormat="1" applyFont="1" applyBorder="1" applyAlignment="1">
      <alignment vertical="top" shrinkToFit="1"/>
    </xf>
    <xf numFmtId="164" fontId="21" fillId="0" borderId="14" xfId="0" applyNumberFormat="1" applyFont="1" applyBorder="1" applyAlignment="1">
      <alignment vertical="top" shrinkToFit="1"/>
    </xf>
    <xf numFmtId="1" fontId="12" fillId="0" borderId="0" xfId="0" applyNumberFormat="1" applyFont="1" applyAlignment="1">
      <alignment horizontal="center" vertical="top" shrinkToFit="1"/>
    </xf>
    <xf numFmtId="0" fontId="12" fillId="0" borderId="0" xfId="0" applyFont="1" applyAlignment="1">
      <alignment horizontal="center" vertical="top" wrapText="1"/>
    </xf>
    <xf numFmtId="0" fontId="4" fillId="8" borderId="14" xfId="0" applyFont="1" applyFill="1" applyBorder="1" applyAlignment="1">
      <alignment horizontal="left" vertical="top"/>
    </xf>
    <xf numFmtId="1" fontId="17" fillId="8" borderId="0" xfId="0" applyNumberFormat="1" applyFont="1" applyFill="1" applyAlignment="1">
      <alignment horizontal="center" vertical="top" shrinkToFit="1"/>
    </xf>
    <xf numFmtId="0" fontId="4" fillId="8" borderId="19" xfId="0" applyFont="1" applyFill="1" applyBorder="1" applyAlignment="1">
      <alignment horizontal="center" vertical="top" wrapText="1"/>
    </xf>
    <xf numFmtId="0" fontId="0" fillId="8" borderId="13" xfId="0" applyFill="1" applyBorder="1" applyAlignment="1">
      <alignment horizontal="center" wrapText="1"/>
    </xf>
    <xf numFmtId="0" fontId="0" fillId="8" borderId="14" xfId="0" applyFill="1" applyBorder="1" applyAlignment="1">
      <alignment horizontal="center" wrapText="1"/>
    </xf>
    <xf numFmtId="164" fontId="6" fillId="8" borderId="13" xfId="0" applyNumberFormat="1" applyFont="1" applyFill="1" applyBorder="1" applyAlignment="1">
      <alignment horizontal="center" vertical="top" shrinkToFit="1"/>
    </xf>
    <xf numFmtId="164" fontId="6" fillId="8" borderId="14" xfId="0" applyNumberFormat="1" applyFont="1" applyFill="1" applyBorder="1" applyAlignment="1">
      <alignment horizontal="center" vertical="top" shrinkToFit="1"/>
    </xf>
    <xf numFmtId="43" fontId="12" fillId="8" borderId="13" xfId="12" applyFont="1" applyFill="1" applyBorder="1" applyAlignment="1">
      <alignment horizontal="left" vertical="top"/>
    </xf>
    <xf numFmtId="43" fontId="12" fillId="8" borderId="1" xfId="12" applyFont="1" applyFill="1" applyBorder="1" applyAlignment="1">
      <alignment horizontal="left" vertical="top"/>
    </xf>
    <xf numFmtId="9" fontId="12" fillId="8" borderId="14" xfId="13" applyFont="1" applyFill="1" applyBorder="1" applyAlignment="1">
      <alignment horizontal="center" vertical="top"/>
    </xf>
    <xf numFmtId="4" fontId="0" fillId="0" borderId="0" xfId="0" applyNumberFormat="1" applyAlignment="1">
      <alignment horizontal="left" vertical="top"/>
    </xf>
    <xf numFmtId="43" fontId="0" fillId="0" borderId="0" xfId="0" applyNumberFormat="1" applyAlignment="1">
      <alignment horizontal="left" vertical="top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left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</cellXfs>
  <cellStyles count="14">
    <cellStyle name="Comma" xfId="12" builtinId="3"/>
    <cellStyle name="Comma 24" xfId="8" xr:uid="{9D6C29E3-F129-4415-BEBE-2B9FA5A41888}"/>
    <cellStyle name="Comma 6" xfId="3" xr:uid="{AD6939FB-CB97-4B98-B669-AEFE8D6913AB}"/>
    <cellStyle name="Normal" xfId="0" builtinId="0"/>
    <cellStyle name="Normal 10" xfId="5" xr:uid="{B5793BB7-4071-4579-9157-722D188D1D01}"/>
    <cellStyle name="Normal 18" xfId="6" xr:uid="{9E915E9F-60BD-4F27-BFA2-7F53F7A06027}"/>
    <cellStyle name="Normal 19 2 3 2" xfId="7" xr:uid="{96367BF0-C723-4570-AB3A-BB5239B7F6E4}"/>
    <cellStyle name="Normal 19 2 3 2 2 2" xfId="11" xr:uid="{C954AAFF-4054-4ECC-86AF-172C77E81BB9}"/>
    <cellStyle name="Normal 2" xfId="1" xr:uid="{2CF815BC-EAD6-4A6B-8BEE-8A697BBC989E}"/>
    <cellStyle name="Normal 2 3" xfId="4" xr:uid="{6B526C34-D551-455E-B79F-45707259A306}"/>
    <cellStyle name="Normal 26" xfId="9" xr:uid="{3EC603C3-3DF7-4A2E-9BFC-0BC186957D9B}"/>
    <cellStyle name="Normal 29" xfId="10" xr:uid="{FED0DF01-F119-4F14-A0A7-7B79B0AA407F}"/>
    <cellStyle name="Normal 9" xfId="2" xr:uid="{3A6F157F-DAE4-4F72-9097-9133B1952020}"/>
    <cellStyle name="Percent" xfId="1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PMD%20User.DESKTOP-E6EDRP3\Desktop\CAP-35-18\CAP-35-18%20Projects%20Summary-December%202025-03-03-26_RS.xlsx" TargetMode="External"/><Relationship Id="rId1" Type="http://schemas.openxmlformats.org/officeDocument/2006/relationships/externalLinkPath" Target="file:///C:\Users\CPMD%20User.DESKTOP-E6EDRP3\Desktop\CAP-35-18\CAP-35-18%20Projects%20Summary-December%202025-03-03-26_R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y chapter"/>
      <sheetName val="Projects Summary (2)"/>
      <sheetName val="Projects Summary"/>
    </sheetNames>
    <sheetDataSet>
      <sheetData sheetId="0"/>
      <sheetData sheetId="1"/>
      <sheetData sheetId="2">
        <row r="5">
          <cell r="A5" t="str">
            <v>C01683</v>
          </cell>
          <cell r="G5">
            <v>55000</v>
          </cell>
          <cell r="I5">
            <v>55000</v>
          </cell>
          <cell r="K5">
            <v>37628.839999999997</v>
          </cell>
          <cell r="O5">
            <v>17371.160000000003</v>
          </cell>
        </row>
        <row r="6">
          <cell r="A6" t="str">
            <v>C01684</v>
          </cell>
          <cell r="G6">
            <v>238091.16</v>
          </cell>
          <cell r="I6">
            <v>238091.16</v>
          </cell>
          <cell r="K6">
            <v>189736.31</v>
          </cell>
          <cell r="O6">
            <v>48354.850000000006</v>
          </cell>
        </row>
        <row r="7">
          <cell r="A7" t="str">
            <v>C01685</v>
          </cell>
          <cell r="G7">
            <v>40000</v>
          </cell>
          <cell r="I7">
            <v>90000</v>
          </cell>
          <cell r="K7">
            <v>90000</v>
          </cell>
          <cell r="O7">
            <v>0</v>
          </cell>
        </row>
        <row r="8">
          <cell r="A8" t="str">
            <v>C01686</v>
          </cell>
          <cell r="G8">
            <v>50000</v>
          </cell>
          <cell r="I8">
            <v>50000</v>
          </cell>
          <cell r="K8">
            <v>38482.239999999998</v>
          </cell>
          <cell r="O8">
            <v>11517.760000000002</v>
          </cell>
        </row>
        <row r="9">
          <cell r="A9" t="str">
            <v>C01687</v>
          </cell>
          <cell r="G9">
            <v>50000</v>
          </cell>
          <cell r="I9">
            <v>50000</v>
          </cell>
          <cell r="O9">
            <v>50000</v>
          </cell>
        </row>
        <row r="10">
          <cell r="A10" t="str">
            <v>C01688</v>
          </cell>
          <cell r="G10">
            <v>90000</v>
          </cell>
          <cell r="I10">
            <v>90000</v>
          </cell>
          <cell r="K10">
            <v>63884</v>
          </cell>
          <cell r="O10">
            <v>26116</v>
          </cell>
        </row>
        <row r="11">
          <cell r="A11" t="str">
            <v>C01689</v>
          </cell>
          <cell r="G11">
            <v>109000</v>
          </cell>
          <cell r="I11">
            <v>109000</v>
          </cell>
          <cell r="K11">
            <v>39387.83</v>
          </cell>
          <cell r="O11">
            <v>69612.17</v>
          </cell>
        </row>
        <row r="12">
          <cell r="A12" t="str">
            <v>C01690</v>
          </cell>
          <cell r="G12">
            <v>250000</v>
          </cell>
          <cell r="I12">
            <v>250000</v>
          </cell>
          <cell r="K12">
            <v>250000</v>
          </cell>
          <cell r="O12">
            <v>0</v>
          </cell>
        </row>
        <row r="13">
          <cell r="A13" t="str">
            <v>C01691</v>
          </cell>
          <cell r="G13">
            <v>876000</v>
          </cell>
          <cell r="I13">
            <v>876000</v>
          </cell>
          <cell r="O13">
            <v>876000</v>
          </cell>
        </row>
        <row r="14">
          <cell r="A14" t="str">
            <v>C01692</v>
          </cell>
          <cell r="G14">
            <v>85000</v>
          </cell>
          <cell r="I14">
            <v>206000</v>
          </cell>
          <cell r="K14">
            <v>85000</v>
          </cell>
          <cell r="M14">
            <v>0</v>
          </cell>
          <cell r="O14">
            <v>121000</v>
          </cell>
        </row>
        <row r="15">
          <cell r="A15" t="str">
            <v>C01693</v>
          </cell>
          <cell r="G15">
            <v>25000</v>
          </cell>
          <cell r="I15">
            <v>25000</v>
          </cell>
          <cell r="K15">
            <v>25000</v>
          </cell>
          <cell r="O15">
            <v>0</v>
          </cell>
        </row>
        <row r="16">
          <cell r="A16" t="str">
            <v>C01694</v>
          </cell>
          <cell r="G16">
            <v>265000</v>
          </cell>
          <cell r="I16">
            <v>544393.67000000004</v>
          </cell>
          <cell r="K16">
            <v>306346.68</v>
          </cell>
          <cell r="M16">
            <v>0</v>
          </cell>
          <cell r="O16">
            <v>238046.99000000005</v>
          </cell>
        </row>
        <row r="17">
          <cell r="A17" t="str">
            <v>C01695</v>
          </cell>
          <cell r="G17">
            <v>200000</v>
          </cell>
          <cell r="I17">
            <v>200000</v>
          </cell>
          <cell r="K17">
            <v>200000</v>
          </cell>
          <cell r="M17">
            <v>0</v>
          </cell>
          <cell r="O17">
            <v>0</v>
          </cell>
        </row>
        <row r="18">
          <cell r="A18" t="str">
            <v>C01696</v>
          </cell>
          <cell r="G18">
            <v>107064.66</v>
          </cell>
          <cell r="I18">
            <v>107064.66</v>
          </cell>
          <cell r="K18">
            <v>92720.92</v>
          </cell>
          <cell r="O18">
            <v>14343.740000000005</v>
          </cell>
        </row>
        <row r="19">
          <cell r="A19" t="str">
            <v>C01697</v>
          </cell>
          <cell r="G19">
            <v>94731.32</v>
          </cell>
          <cell r="I19">
            <v>94731.32</v>
          </cell>
          <cell r="O19">
            <v>94731.32</v>
          </cell>
        </row>
        <row r="20">
          <cell r="A20" t="str">
            <v>C01698</v>
          </cell>
          <cell r="G20">
            <v>68795</v>
          </cell>
          <cell r="I20">
            <v>0</v>
          </cell>
          <cell r="O20">
            <v>0</v>
          </cell>
        </row>
        <row r="21">
          <cell r="A21" t="str">
            <v>C01699</v>
          </cell>
          <cell r="G21">
            <v>667000</v>
          </cell>
          <cell r="I21">
            <v>667000</v>
          </cell>
          <cell r="K21">
            <v>667000</v>
          </cell>
          <cell r="O21">
            <v>0</v>
          </cell>
        </row>
        <row r="22">
          <cell r="A22" t="str">
            <v>C01700</v>
          </cell>
          <cell r="G22">
            <v>121333.34</v>
          </cell>
          <cell r="I22">
            <v>121333.34</v>
          </cell>
          <cell r="M22">
            <v>20758.28</v>
          </cell>
          <cell r="O22">
            <v>100575.06</v>
          </cell>
        </row>
        <row r="23">
          <cell r="A23" t="str">
            <v>C01701</v>
          </cell>
          <cell r="G23">
            <v>45000</v>
          </cell>
          <cell r="I23">
            <v>45000</v>
          </cell>
          <cell r="K23">
            <v>38482.239999999998</v>
          </cell>
          <cell r="O23">
            <v>6517.760000000002</v>
          </cell>
        </row>
        <row r="24">
          <cell r="A24" t="str">
            <v>C01702</v>
          </cell>
          <cell r="G24">
            <v>73333.33</v>
          </cell>
          <cell r="I24">
            <v>73333.33</v>
          </cell>
          <cell r="K24">
            <v>36115</v>
          </cell>
          <cell r="O24">
            <v>37218.33</v>
          </cell>
        </row>
        <row r="25">
          <cell r="A25" t="str">
            <v xml:space="preserve"> C01703</v>
          </cell>
          <cell r="G25">
            <v>231000</v>
          </cell>
          <cell r="I25">
            <v>231000</v>
          </cell>
          <cell r="K25">
            <v>230974</v>
          </cell>
          <cell r="O25">
            <v>26</v>
          </cell>
        </row>
        <row r="26">
          <cell r="A26" t="str">
            <v>C01704</v>
          </cell>
          <cell r="G26">
            <v>103000</v>
          </cell>
          <cell r="I26">
            <v>103000</v>
          </cell>
          <cell r="K26">
            <v>95294</v>
          </cell>
          <cell r="O26">
            <v>7706</v>
          </cell>
        </row>
        <row r="27">
          <cell r="A27" t="str">
            <v>C01705</v>
          </cell>
          <cell r="G27">
            <v>1000000</v>
          </cell>
          <cell r="I27">
            <v>2083333.33</v>
          </cell>
          <cell r="K27">
            <v>938553.85</v>
          </cell>
          <cell r="M27">
            <v>557352.81999999995</v>
          </cell>
          <cell r="O27">
            <v>587426.66</v>
          </cell>
        </row>
        <row r="28">
          <cell r="A28" t="str">
            <v>C01706</v>
          </cell>
          <cell r="G28">
            <v>100000</v>
          </cell>
          <cell r="O28">
            <v>0</v>
          </cell>
        </row>
        <row r="29">
          <cell r="A29" t="str">
            <v>C01707</v>
          </cell>
          <cell r="G29">
            <v>250000</v>
          </cell>
          <cell r="I29">
            <v>632133.67000000004</v>
          </cell>
          <cell r="K29">
            <v>632133.67000000004</v>
          </cell>
          <cell r="M29">
            <v>0</v>
          </cell>
          <cell r="O29">
            <v>0</v>
          </cell>
        </row>
        <row r="30">
          <cell r="A30" t="str">
            <v>C01708</v>
          </cell>
          <cell r="G30">
            <v>2083333.33</v>
          </cell>
          <cell r="I30">
            <v>2083333.33</v>
          </cell>
          <cell r="K30">
            <v>2078402.72</v>
          </cell>
          <cell r="M30">
            <v>4930.5300000000007</v>
          </cell>
          <cell r="O30">
            <v>8.0000000101790647E-2</v>
          </cell>
        </row>
        <row r="31">
          <cell r="A31" t="str">
            <v>C01709</v>
          </cell>
          <cell r="G31">
            <v>220000</v>
          </cell>
          <cell r="I31">
            <v>833333.33</v>
          </cell>
          <cell r="O31">
            <v>833333.33</v>
          </cell>
        </row>
        <row r="32">
          <cell r="A32" t="str">
            <v>C01710</v>
          </cell>
          <cell r="G32">
            <v>500000</v>
          </cell>
          <cell r="I32">
            <v>500000</v>
          </cell>
          <cell r="K32">
            <v>500000</v>
          </cell>
          <cell r="O32">
            <v>0</v>
          </cell>
        </row>
        <row r="33">
          <cell r="A33" t="str">
            <v>C01711</v>
          </cell>
          <cell r="G33">
            <v>66000</v>
          </cell>
          <cell r="I33">
            <v>66000</v>
          </cell>
          <cell r="O33">
            <v>66000</v>
          </cell>
        </row>
        <row r="34">
          <cell r="A34" t="str">
            <v>C01712</v>
          </cell>
          <cell r="G34">
            <v>339000</v>
          </cell>
          <cell r="I34">
            <v>339000</v>
          </cell>
          <cell r="K34">
            <v>326904</v>
          </cell>
          <cell r="O34">
            <v>12096</v>
          </cell>
        </row>
        <row r="35">
          <cell r="A35" t="str">
            <v>C01713</v>
          </cell>
          <cell r="G35">
            <v>250000</v>
          </cell>
          <cell r="O35">
            <v>0</v>
          </cell>
        </row>
        <row r="36">
          <cell r="A36" t="str">
            <v>C01714</v>
          </cell>
          <cell r="G36">
            <v>300000</v>
          </cell>
          <cell r="I36">
            <v>300000</v>
          </cell>
          <cell r="K36">
            <v>31780</v>
          </cell>
          <cell r="M36">
            <v>13255.08</v>
          </cell>
          <cell r="O36">
            <v>254964.92</v>
          </cell>
        </row>
        <row r="37">
          <cell r="A37" t="str">
            <v>C01715</v>
          </cell>
          <cell r="G37">
            <v>50000</v>
          </cell>
          <cell r="I37">
            <v>100000</v>
          </cell>
          <cell r="K37">
            <v>98329.18</v>
          </cell>
          <cell r="O37">
            <v>1670.820000000007</v>
          </cell>
        </row>
        <row r="38">
          <cell r="A38" t="str">
            <v>C01716</v>
          </cell>
          <cell r="G38">
            <v>350000</v>
          </cell>
          <cell r="I38">
            <v>350000</v>
          </cell>
          <cell r="O38">
            <v>350000</v>
          </cell>
        </row>
        <row r="39">
          <cell r="A39" t="str">
            <v>C01717</v>
          </cell>
          <cell r="G39">
            <v>1050000</v>
          </cell>
          <cell r="I39">
            <v>1050000</v>
          </cell>
          <cell r="K39">
            <v>1050000</v>
          </cell>
          <cell r="O39">
            <v>0</v>
          </cell>
        </row>
        <row r="40">
          <cell r="A40" t="str">
            <v>C01718</v>
          </cell>
          <cell r="G40">
            <v>1400000</v>
          </cell>
          <cell r="I40">
            <v>4166666.66</v>
          </cell>
          <cell r="K40">
            <v>4125955.07</v>
          </cell>
          <cell r="M40">
            <v>15693.85</v>
          </cell>
          <cell r="O40">
            <v>25017.740000000318</v>
          </cell>
        </row>
        <row r="41">
          <cell r="A41" t="str">
            <v>C01719</v>
          </cell>
          <cell r="G41">
            <v>143000</v>
          </cell>
          <cell r="I41">
            <v>143000</v>
          </cell>
          <cell r="K41">
            <v>92964.88</v>
          </cell>
          <cell r="O41">
            <v>50035.119999999995</v>
          </cell>
        </row>
        <row r="42">
          <cell r="A42" t="str">
            <v>C01720</v>
          </cell>
          <cell r="G42">
            <v>360666.66</v>
          </cell>
          <cell r="I42">
            <v>360666.66</v>
          </cell>
          <cell r="O42">
            <v>360666.66</v>
          </cell>
        </row>
        <row r="43">
          <cell r="A43" t="str">
            <v>C01721</v>
          </cell>
          <cell r="G43">
            <v>200000</v>
          </cell>
          <cell r="I43">
            <v>200000</v>
          </cell>
          <cell r="K43">
            <v>197114.94</v>
          </cell>
          <cell r="O43">
            <v>2885.0599999999977</v>
          </cell>
        </row>
        <row r="44">
          <cell r="A44" t="str">
            <v>C01722</v>
          </cell>
          <cell r="G44">
            <v>80000</v>
          </cell>
          <cell r="I44">
            <v>80000</v>
          </cell>
          <cell r="O44">
            <v>80000</v>
          </cell>
        </row>
        <row r="45">
          <cell r="A45" t="str">
            <v>C01723</v>
          </cell>
          <cell r="G45">
            <v>228189</v>
          </cell>
          <cell r="I45">
            <v>228189</v>
          </cell>
          <cell r="K45">
            <v>228189</v>
          </cell>
          <cell r="O45">
            <v>0</v>
          </cell>
        </row>
        <row r="46">
          <cell r="A46" t="str">
            <v>C01724</v>
          </cell>
          <cell r="G46">
            <v>150018.78</v>
          </cell>
          <cell r="I46">
            <v>743118.78</v>
          </cell>
          <cell r="K46">
            <v>615197.63</v>
          </cell>
          <cell r="O46">
            <v>127921.15000000002</v>
          </cell>
        </row>
        <row r="47">
          <cell r="A47" t="str">
            <v>C01725</v>
          </cell>
          <cell r="G47">
            <v>300000</v>
          </cell>
          <cell r="I47">
            <v>683500</v>
          </cell>
          <cell r="O47">
            <v>683500</v>
          </cell>
        </row>
        <row r="48">
          <cell r="A48" t="str">
            <v>C01726</v>
          </cell>
          <cell r="G48">
            <v>150000</v>
          </cell>
          <cell r="O48">
            <v>0</v>
          </cell>
        </row>
        <row r="49">
          <cell r="A49" t="str">
            <v>C01727</v>
          </cell>
          <cell r="G49">
            <v>17000</v>
          </cell>
          <cell r="I49">
            <v>17000</v>
          </cell>
          <cell r="O49">
            <v>17000</v>
          </cell>
        </row>
        <row r="50">
          <cell r="A50" t="str">
            <v>C01728</v>
          </cell>
          <cell r="G50">
            <v>56000</v>
          </cell>
          <cell r="I50">
            <v>56000</v>
          </cell>
          <cell r="O50">
            <v>56000</v>
          </cell>
        </row>
        <row r="51">
          <cell r="A51" t="str">
            <v>C01729</v>
          </cell>
          <cell r="G51">
            <v>682629.66</v>
          </cell>
          <cell r="I51">
            <v>682629.66</v>
          </cell>
          <cell r="O51">
            <v>682629.66</v>
          </cell>
        </row>
        <row r="52">
          <cell r="A52" t="str">
            <v>C01730</v>
          </cell>
          <cell r="G52">
            <v>50000</v>
          </cell>
          <cell r="I52">
            <v>450000</v>
          </cell>
          <cell r="K52">
            <v>296150.75</v>
          </cell>
          <cell r="M52">
            <v>148075.37</v>
          </cell>
          <cell r="O52">
            <v>5773.8800000000047</v>
          </cell>
        </row>
        <row r="53">
          <cell r="A53" t="str">
            <v>C01731</v>
          </cell>
          <cell r="G53">
            <v>1000000</v>
          </cell>
          <cell r="I53">
            <v>1000000</v>
          </cell>
          <cell r="K53">
            <v>626492.77</v>
          </cell>
          <cell r="M53">
            <v>415281.23</v>
          </cell>
          <cell r="O53">
            <v>-41774</v>
          </cell>
        </row>
        <row r="54">
          <cell r="A54" t="str">
            <v>C01732</v>
          </cell>
          <cell r="G54">
            <v>255704</v>
          </cell>
          <cell r="I54">
            <v>255704</v>
          </cell>
          <cell r="K54">
            <v>255704</v>
          </cell>
          <cell r="O54">
            <v>0</v>
          </cell>
        </row>
        <row r="55">
          <cell r="A55" t="str">
            <v>C01733</v>
          </cell>
          <cell r="G55">
            <v>150000</v>
          </cell>
          <cell r="I55">
            <v>150000</v>
          </cell>
          <cell r="O55">
            <v>150000</v>
          </cell>
        </row>
        <row r="56">
          <cell r="A56" t="str">
            <v>C01734</v>
          </cell>
          <cell r="G56">
            <v>391044.9</v>
          </cell>
          <cell r="I56">
            <v>391044.9</v>
          </cell>
          <cell r="K56">
            <v>11470</v>
          </cell>
          <cell r="M56">
            <v>56617.1</v>
          </cell>
          <cell r="O56">
            <v>322957.80000000005</v>
          </cell>
        </row>
        <row r="57">
          <cell r="A57" t="str">
            <v>C01735</v>
          </cell>
          <cell r="G57">
            <v>694444.44</v>
          </cell>
          <cell r="I57">
            <v>694444.44</v>
          </cell>
          <cell r="K57">
            <v>694444.44</v>
          </cell>
          <cell r="O57">
            <v>0</v>
          </cell>
        </row>
        <row r="58">
          <cell r="A58" t="str">
            <v>C01736</v>
          </cell>
          <cell r="G58">
            <v>694444.44</v>
          </cell>
          <cell r="I58">
            <v>694444.44</v>
          </cell>
          <cell r="O58">
            <v>694444.44</v>
          </cell>
        </row>
        <row r="59">
          <cell r="A59" t="str">
            <v>C01737</v>
          </cell>
          <cell r="G59">
            <v>3269616.66</v>
          </cell>
          <cell r="I59">
            <v>3269616.66</v>
          </cell>
          <cell r="K59">
            <v>3162418.34</v>
          </cell>
          <cell r="M59">
            <v>9444.93</v>
          </cell>
          <cell r="O59">
            <v>97753.390000000305</v>
          </cell>
        </row>
        <row r="60">
          <cell r="A60" t="str">
            <v>C01738</v>
          </cell>
          <cell r="G60">
            <v>500000</v>
          </cell>
          <cell r="I60">
            <v>500000</v>
          </cell>
          <cell r="K60">
            <v>500000</v>
          </cell>
          <cell r="O60">
            <v>0</v>
          </cell>
        </row>
        <row r="61">
          <cell r="A61" t="str">
            <v>C01739</v>
          </cell>
          <cell r="G61">
            <v>200000</v>
          </cell>
          <cell r="I61">
            <v>200000</v>
          </cell>
          <cell r="O61">
            <v>200000</v>
          </cell>
        </row>
        <row r="62">
          <cell r="A62" t="str">
            <v>C01740</v>
          </cell>
          <cell r="G62">
            <v>85000</v>
          </cell>
          <cell r="I62">
            <v>85000</v>
          </cell>
          <cell r="O62">
            <v>85000</v>
          </cell>
        </row>
        <row r="63">
          <cell r="A63" t="str">
            <v>C01741</v>
          </cell>
          <cell r="G63">
            <v>238249.15</v>
          </cell>
          <cell r="I63">
            <v>238249.15</v>
          </cell>
          <cell r="O63">
            <v>238249.15</v>
          </cell>
        </row>
        <row r="64">
          <cell r="A64" t="str">
            <v>C01742</v>
          </cell>
          <cell r="G64">
            <v>50000</v>
          </cell>
          <cell r="I64">
            <v>50000</v>
          </cell>
          <cell r="K64">
            <v>30000</v>
          </cell>
          <cell r="O64">
            <v>20000</v>
          </cell>
        </row>
        <row r="65">
          <cell r="A65" t="str">
            <v>C01743</v>
          </cell>
          <cell r="G65">
            <v>200000</v>
          </cell>
          <cell r="I65">
            <v>200000</v>
          </cell>
          <cell r="K65">
            <v>153841.20000000001</v>
          </cell>
          <cell r="M65">
            <v>0</v>
          </cell>
          <cell r="O65">
            <v>46158.799999999988</v>
          </cell>
        </row>
        <row r="66">
          <cell r="A66" t="str">
            <v>C01744</v>
          </cell>
          <cell r="G66">
            <v>500000</v>
          </cell>
          <cell r="I66">
            <v>250000</v>
          </cell>
          <cell r="O66">
            <v>250000</v>
          </cell>
        </row>
        <row r="67">
          <cell r="A67" t="str">
            <v>C01745</v>
          </cell>
          <cell r="G67">
            <v>2811443.31</v>
          </cell>
          <cell r="I67">
            <v>2811443.31</v>
          </cell>
          <cell r="K67">
            <v>2811443.31</v>
          </cell>
          <cell r="O67">
            <v>0</v>
          </cell>
        </row>
        <row r="68">
          <cell r="A68" t="str">
            <v>C01746</v>
          </cell>
          <cell r="G68">
            <v>1388888.89</v>
          </cell>
          <cell r="I68">
            <v>1388888.89</v>
          </cell>
          <cell r="K68">
            <v>1388888.89</v>
          </cell>
          <cell r="M68">
            <v>0</v>
          </cell>
          <cell r="O68">
            <v>0</v>
          </cell>
        </row>
        <row r="69">
          <cell r="A69" t="str">
            <v>C01747</v>
          </cell>
          <cell r="G69">
            <v>500000</v>
          </cell>
          <cell r="I69">
            <v>500000</v>
          </cell>
          <cell r="K69">
            <v>482092.99</v>
          </cell>
          <cell r="O69">
            <v>17907.010000000009</v>
          </cell>
        </row>
        <row r="70">
          <cell r="A70" t="str">
            <v>C01748</v>
          </cell>
          <cell r="G70">
            <v>50000</v>
          </cell>
          <cell r="I70">
            <v>50000</v>
          </cell>
          <cell r="O70">
            <v>50000</v>
          </cell>
        </row>
        <row r="71">
          <cell r="A71" t="str">
            <v>C01749</v>
          </cell>
          <cell r="G71">
            <v>74886</v>
          </cell>
          <cell r="I71">
            <v>74886</v>
          </cell>
          <cell r="O71">
            <v>74886</v>
          </cell>
        </row>
        <row r="72">
          <cell r="A72" t="str">
            <v>C01750</v>
          </cell>
          <cell r="G72">
            <v>44940</v>
          </cell>
          <cell r="I72">
            <v>44940</v>
          </cell>
          <cell r="O72">
            <v>44940</v>
          </cell>
        </row>
        <row r="73">
          <cell r="A73" t="str">
            <v>C01751</v>
          </cell>
          <cell r="G73">
            <v>250000</v>
          </cell>
          <cell r="I73">
            <v>250000</v>
          </cell>
          <cell r="O73">
            <v>250000</v>
          </cell>
        </row>
        <row r="74">
          <cell r="A74" t="str">
            <v>C01752</v>
          </cell>
          <cell r="G74">
            <v>144000</v>
          </cell>
          <cell r="I74">
            <v>144000</v>
          </cell>
          <cell r="K74">
            <v>95294</v>
          </cell>
          <cell r="O74">
            <v>48706</v>
          </cell>
        </row>
        <row r="75">
          <cell r="A75" t="str">
            <v>C01753</v>
          </cell>
          <cell r="G75">
            <v>3503</v>
          </cell>
          <cell r="I75">
            <v>3503</v>
          </cell>
          <cell r="O75">
            <v>3503</v>
          </cell>
        </row>
        <row r="76">
          <cell r="A76" t="str">
            <v>C01754</v>
          </cell>
          <cell r="G76">
            <v>39500</v>
          </cell>
          <cell r="I76">
            <v>39500</v>
          </cell>
          <cell r="O76">
            <v>39500</v>
          </cell>
        </row>
        <row r="77">
          <cell r="A77" t="str">
            <v>C01755</v>
          </cell>
          <cell r="G77">
            <v>7000</v>
          </cell>
          <cell r="I77">
            <v>7000</v>
          </cell>
          <cell r="O77">
            <v>7000</v>
          </cell>
        </row>
        <row r="78">
          <cell r="A78" t="str">
            <v>C01756</v>
          </cell>
          <cell r="G78">
            <v>86427</v>
          </cell>
          <cell r="I78">
            <v>86427</v>
          </cell>
          <cell r="K78">
            <v>86427</v>
          </cell>
          <cell r="O78">
            <v>0</v>
          </cell>
        </row>
        <row r="79">
          <cell r="A79" t="str">
            <v>C01757</v>
          </cell>
          <cell r="G79">
            <v>50000</v>
          </cell>
          <cell r="I79">
            <v>50000</v>
          </cell>
          <cell r="O79">
            <v>50000</v>
          </cell>
        </row>
        <row r="80">
          <cell r="A80" t="str">
            <v>C01758</v>
          </cell>
          <cell r="G80">
            <v>150000</v>
          </cell>
          <cell r="I80">
            <v>150000</v>
          </cell>
          <cell r="K80">
            <v>87500</v>
          </cell>
          <cell r="O80">
            <v>62500</v>
          </cell>
        </row>
        <row r="81">
          <cell r="A81" t="str">
            <v>C01759</v>
          </cell>
          <cell r="G81">
            <v>25000</v>
          </cell>
          <cell r="I81">
            <v>25000</v>
          </cell>
          <cell r="K81">
            <v>24998.43</v>
          </cell>
          <cell r="O81">
            <v>1.569999999999709</v>
          </cell>
        </row>
        <row r="82">
          <cell r="A82" t="str">
            <v>C01760</v>
          </cell>
          <cell r="G82">
            <v>23648.14</v>
          </cell>
          <cell r="I82">
            <v>23648.14</v>
          </cell>
          <cell r="O82">
            <v>23648.14</v>
          </cell>
        </row>
        <row r="83">
          <cell r="A83" t="str">
            <v>C01761</v>
          </cell>
          <cell r="G83">
            <v>482903.33</v>
          </cell>
          <cell r="I83">
            <v>482903.33</v>
          </cell>
          <cell r="O83">
            <v>482903.33</v>
          </cell>
        </row>
        <row r="84">
          <cell r="A84" t="str">
            <v>C01762</v>
          </cell>
          <cell r="G84">
            <v>50000</v>
          </cell>
          <cell r="I84">
            <v>461153.69</v>
          </cell>
          <cell r="K84">
            <v>424153.69</v>
          </cell>
          <cell r="M84">
            <v>37000</v>
          </cell>
          <cell r="O84">
            <v>0</v>
          </cell>
        </row>
        <row r="85">
          <cell r="A85" t="str">
            <v>C01763</v>
          </cell>
          <cell r="G85">
            <v>50000</v>
          </cell>
          <cell r="I85">
            <v>338533.94</v>
          </cell>
          <cell r="K85">
            <v>309780.65999999997</v>
          </cell>
          <cell r="M85">
            <v>28753.279999999999</v>
          </cell>
          <cell r="O85">
            <v>2.9103830456733704E-11</v>
          </cell>
        </row>
        <row r="86">
          <cell r="A86" t="str">
            <v>C01764</v>
          </cell>
          <cell r="G86">
            <v>220000</v>
          </cell>
          <cell r="I86">
            <v>220000</v>
          </cell>
          <cell r="O86">
            <v>220000</v>
          </cell>
        </row>
        <row r="87">
          <cell r="A87" t="str">
            <v>C01765</v>
          </cell>
          <cell r="G87">
            <v>35000</v>
          </cell>
          <cell r="I87">
            <v>35000</v>
          </cell>
          <cell r="O87">
            <v>35000</v>
          </cell>
        </row>
        <row r="88">
          <cell r="A88" t="str">
            <v>C01766</v>
          </cell>
          <cell r="G88">
            <v>450000</v>
          </cell>
          <cell r="I88">
            <v>450000</v>
          </cell>
          <cell r="O88">
            <v>450000</v>
          </cell>
        </row>
        <row r="89">
          <cell r="A89" t="str">
            <v>C01767</v>
          </cell>
          <cell r="G89">
            <v>150000</v>
          </cell>
          <cell r="I89">
            <v>150000</v>
          </cell>
          <cell r="K89">
            <v>107917.67</v>
          </cell>
          <cell r="M89">
            <v>29835.84</v>
          </cell>
          <cell r="O89">
            <v>12246.490000000002</v>
          </cell>
        </row>
        <row r="90">
          <cell r="A90" t="str">
            <v>C01768</v>
          </cell>
          <cell r="G90">
            <v>1265035.7</v>
          </cell>
          <cell r="I90">
            <v>847044.48</v>
          </cell>
          <cell r="K90">
            <v>604409.61</v>
          </cell>
          <cell r="M90">
            <v>13581.61</v>
          </cell>
          <cell r="O90">
            <v>229053.26</v>
          </cell>
        </row>
        <row r="91">
          <cell r="A91" t="str">
            <v>C01769</v>
          </cell>
          <cell r="G91">
            <v>333333.33</v>
          </cell>
          <cell r="I91">
            <v>333333.33</v>
          </cell>
          <cell r="O91">
            <v>333333.33</v>
          </cell>
        </row>
        <row r="92">
          <cell r="A92" t="str">
            <v>C01770</v>
          </cell>
          <cell r="G92">
            <v>400000</v>
          </cell>
          <cell r="I92">
            <v>833333.33</v>
          </cell>
          <cell r="O92">
            <v>833333.33</v>
          </cell>
        </row>
        <row r="93">
          <cell r="A93" t="str">
            <v>C01771</v>
          </cell>
          <cell r="G93">
            <v>150000</v>
          </cell>
          <cell r="I93">
            <v>150000</v>
          </cell>
          <cell r="O93">
            <v>150000</v>
          </cell>
        </row>
        <row r="94">
          <cell r="A94" t="str">
            <v>C01772</v>
          </cell>
          <cell r="G94">
            <v>40000</v>
          </cell>
          <cell r="I94">
            <v>140000</v>
          </cell>
          <cell r="O94">
            <v>140000</v>
          </cell>
        </row>
        <row r="95">
          <cell r="A95" t="str">
            <v>C01773</v>
          </cell>
          <cell r="G95">
            <v>100000</v>
          </cell>
          <cell r="I95">
            <v>439637</v>
          </cell>
          <cell r="K95">
            <v>438261.13</v>
          </cell>
          <cell r="M95">
            <v>1375.77</v>
          </cell>
          <cell r="O95">
            <v>9.9999999995361577E-2</v>
          </cell>
        </row>
        <row r="96">
          <cell r="A96" t="str">
            <v>C01774</v>
          </cell>
          <cell r="G96">
            <v>271666.67</v>
          </cell>
          <cell r="I96">
            <v>239533</v>
          </cell>
          <cell r="K96">
            <v>239533</v>
          </cell>
          <cell r="O96">
            <v>0</v>
          </cell>
        </row>
        <row r="97">
          <cell r="A97" t="str">
            <v>C01775</v>
          </cell>
          <cell r="G97">
            <v>194000</v>
          </cell>
          <cell r="I97">
            <v>194000</v>
          </cell>
          <cell r="K97">
            <v>194000</v>
          </cell>
          <cell r="M97">
            <v>0</v>
          </cell>
          <cell r="O97">
            <v>0</v>
          </cell>
        </row>
        <row r="98">
          <cell r="A98" t="str">
            <v>C01776</v>
          </cell>
          <cell r="G98">
            <v>600000</v>
          </cell>
          <cell r="I98">
            <v>600000</v>
          </cell>
          <cell r="K98">
            <v>540000</v>
          </cell>
          <cell r="M98">
            <v>0</v>
          </cell>
          <cell r="O98">
            <v>60000</v>
          </cell>
        </row>
        <row r="99">
          <cell r="A99" t="str">
            <v>C01777</v>
          </cell>
          <cell r="G99">
            <v>200000</v>
          </cell>
          <cell r="I99">
            <v>200000</v>
          </cell>
          <cell r="K99">
            <v>200000</v>
          </cell>
          <cell r="M99">
            <v>0</v>
          </cell>
          <cell r="O99">
            <v>0</v>
          </cell>
        </row>
        <row r="100">
          <cell r="A100" t="str">
            <v>C01778</v>
          </cell>
          <cell r="G100">
            <v>245333.33</v>
          </cell>
          <cell r="I100">
            <v>245333.33</v>
          </cell>
          <cell r="K100">
            <v>244815.19</v>
          </cell>
          <cell r="M100">
            <v>0</v>
          </cell>
          <cell r="O100">
            <v>518.13999999998487</v>
          </cell>
        </row>
        <row r="101">
          <cell r="A101" t="str">
            <v>C01779</v>
          </cell>
          <cell r="G101">
            <v>318000</v>
          </cell>
          <cell r="I101">
            <v>318000</v>
          </cell>
          <cell r="K101">
            <v>273700</v>
          </cell>
          <cell r="O101">
            <v>44300</v>
          </cell>
        </row>
        <row r="102">
          <cell r="A102" t="str">
            <v>C01780</v>
          </cell>
          <cell r="G102">
            <v>75000</v>
          </cell>
          <cell r="I102">
            <v>75000</v>
          </cell>
          <cell r="K102">
            <v>75000</v>
          </cell>
          <cell r="O102">
            <v>0</v>
          </cell>
        </row>
        <row r="103">
          <cell r="A103" t="str">
            <v>C01781</v>
          </cell>
          <cell r="G103">
            <v>708333</v>
          </cell>
          <cell r="I103">
            <v>708333</v>
          </cell>
          <cell r="O103">
            <v>708333</v>
          </cell>
        </row>
        <row r="104">
          <cell r="A104" t="str">
            <v>C01782</v>
          </cell>
          <cell r="G104">
            <v>600000</v>
          </cell>
          <cell r="I104">
            <v>600000</v>
          </cell>
          <cell r="O104">
            <v>600000</v>
          </cell>
        </row>
        <row r="105">
          <cell r="A105" t="str">
            <v>C01786</v>
          </cell>
          <cell r="G105">
            <v>250000</v>
          </cell>
          <cell r="I105">
            <v>733334.66</v>
          </cell>
          <cell r="K105">
            <v>240000</v>
          </cell>
          <cell r="O105">
            <v>493334.66000000003</v>
          </cell>
        </row>
        <row r="106">
          <cell r="A106" t="str">
            <v>C01787</v>
          </cell>
          <cell r="G106">
            <v>533333</v>
          </cell>
          <cell r="I106">
            <v>533333</v>
          </cell>
          <cell r="K106">
            <v>533333</v>
          </cell>
          <cell r="M106">
            <v>0</v>
          </cell>
          <cell r="O106">
            <v>0</v>
          </cell>
        </row>
        <row r="107">
          <cell r="A107" t="str">
            <v>C01788</v>
          </cell>
          <cell r="G107">
            <v>733333</v>
          </cell>
          <cell r="I107">
            <v>733333</v>
          </cell>
          <cell r="O107">
            <v>733333</v>
          </cell>
        </row>
        <row r="108">
          <cell r="A108" t="str">
            <v>C01801</v>
          </cell>
          <cell r="G108">
            <v>70000</v>
          </cell>
          <cell r="I108">
            <v>70000</v>
          </cell>
          <cell r="O108">
            <v>70000</v>
          </cell>
        </row>
        <row r="109">
          <cell r="A109" t="str">
            <v>C01802</v>
          </cell>
          <cell r="G109">
            <v>48255</v>
          </cell>
          <cell r="I109">
            <v>367255</v>
          </cell>
          <cell r="K109">
            <v>336192.75</v>
          </cell>
          <cell r="O109">
            <v>31062.25</v>
          </cell>
        </row>
        <row r="110">
          <cell r="A110" t="str">
            <v>C01803</v>
          </cell>
          <cell r="G110">
            <v>596666.66</v>
          </cell>
          <cell r="I110">
            <v>271666.65999999997</v>
          </cell>
          <cell r="K110">
            <v>198538.78</v>
          </cell>
          <cell r="M110">
            <v>52642.23</v>
          </cell>
          <cell r="O110">
            <v>20485.649999999972</v>
          </cell>
        </row>
        <row r="111">
          <cell r="A111" t="str">
            <v>C01804</v>
          </cell>
          <cell r="G111">
            <v>694444.44</v>
          </cell>
          <cell r="I111">
            <v>694444.44</v>
          </cell>
          <cell r="K111">
            <v>693840</v>
          </cell>
          <cell r="M111">
            <v>604</v>
          </cell>
          <cell r="O111">
            <v>0.43999999994412065</v>
          </cell>
        </row>
        <row r="112">
          <cell r="A112" t="str">
            <v>C01805</v>
          </cell>
          <cell r="G112">
            <v>600000</v>
          </cell>
          <cell r="I112">
            <v>600000</v>
          </cell>
          <cell r="K112">
            <v>525912.28</v>
          </cell>
          <cell r="O112">
            <v>74087.719999999972</v>
          </cell>
        </row>
        <row r="113">
          <cell r="A113" t="str">
            <v>C01806</v>
          </cell>
          <cell r="G113">
            <v>397050</v>
          </cell>
          <cell r="I113">
            <v>397050</v>
          </cell>
          <cell r="O113">
            <v>397050</v>
          </cell>
        </row>
        <row r="114">
          <cell r="A114" t="str">
            <v>C01807</v>
          </cell>
          <cell r="G114">
            <v>1388888.89</v>
          </cell>
          <cell r="I114">
            <v>1388888.89</v>
          </cell>
          <cell r="K114">
            <v>1388888.88</v>
          </cell>
          <cell r="M114">
            <v>0</v>
          </cell>
          <cell r="O114">
            <v>1.0000000009313226E-2</v>
          </cell>
        </row>
        <row r="115">
          <cell r="A115" t="str">
            <v>C01808</v>
          </cell>
          <cell r="G115">
            <v>276173.65999999997</v>
          </cell>
          <cell r="I115">
            <v>276173.65999999997</v>
          </cell>
          <cell r="K115">
            <v>194582.2</v>
          </cell>
          <cell r="M115">
            <v>0</v>
          </cell>
          <cell r="O115">
            <v>81591.459999999963</v>
          </cell>
        </row>
        <row r="116">
          <cell r="A116" t="str">
            <v>C01809</v>
          </cell>
          <cell r="G116">
            <v>500000</v>
          </cell>
          <cell r="O116">
            <v>0</v>
          </cell>
        </row>
        <row r="117">
          <cell r="A117" t="str">
            <v>C01810</v>
          </cell>
          <cell r="G117">
            <v>1600000</v>
          </cell>
          <cell r="I117">
            <v>1600000</v>
          </cell>
          <cell r="K117">
            <v>185733.51</v>
          </cell>
          <cell r="M117">
            <v>77729.95</v>
          </cell>
          <cell r="O117">
            <v>1336536.54</v>
          </cell>
        </row>
        <row r="118">
          <cell r="A118" t="str">
            <v>C01811</v>
          </cell>
          <cell r="G118">
            <v>328242.33</v>
          </cell>
          <cell r="I118">
            <v>328242.33</v>
          </cell>
          <cell r="O118">
            <v>328242.33</v>
          </cell>
        </row>
        <row r="119">
          <cell r="A119" t="str">
            <v>C01812</v>
          </cell>
          <cell r="G119">
            <v>38563</v>
          </cell>
          <cell r="I119">
            <v>38563</v>
          </cell>
          <cell r="O119">
            <v>38563</v>
          </cell>
        </row>
        <row r="120">
          <cell r="A120" t="str">
            <v>C01813</v>
          </cell>
          <cell r="G120">
            <v>119455</v>
          </cell>
          <cell r="I120">
            <v>119455</v>
          </cell>
          <cell r="K120">
            <v>65469</v>
          </cell>
          <cell r="M120">
            <v>0</v>
          </cell>
          <cell r="O120">
            <v>53986</v>
          </cell>
        </row>
        <row r="121">
          <cell r="A121" t="str">
            <v>C01814</v>
          </cell>
          <cell r="G121">
            <v>400000</v>
          </cell>
          <cell r="I121">
            <v>215484</v>
          </cell>
          <cell r="O121">
            <v>215484</v>
          </cell>
        </row>
        <row r="122">
          <cell r="A122" t="str">
            <v>C01815</v>
          </cell>
          <cell r="G122">
            <v>694444.44</v>
          </cell>
          <cell r="I122">
            <v>0</v>
          </cell>
          <cell r="O122">
            <v>0</v>
          </cell>
        </row>
        <row r="123">
          <cell r="A123" t="str">
            <v>C01816</v>
          </cell>
          <cell r="G123">
            <v>200000</v>
          </cell>
          <cell r="I123">
            <v>200000</v>
          </cell>
          <cell r="O123">
            <v>200000</v>
          </cell>
        </row>
        <row r="124">
          <cell r="A124" t="str">
            <v>C01817</v>
          </cell>
          <cell r="G124">
            <v>576744.43999999994</v>
          </cell>
          <cell r="I124">
            <v>576744.43999999994</v>
          </cell>
          <cell r="O124">
            <v>576744.43999999994</v>
          </cell>
        </row>
        <row r="125">
          <cell r="A125" t="str">
            <v>C01818</v>
          </cell>
          <cell r="G125">
            <v>615000</v>
          </cell>
          <cell r="I125">
            <v>615000</v>
          </cell>
          <cell r="K125">
            <v>593192.80000000005</v>
          </cell>
          <cell r="O125">
            <v>21807.199999999953</v>
          </cell>
        </row>
        <row r="126">
          <cell r="A126" t="str">
            <v>C01820</v>
          </cell>
          <cell r="G126">
            <v>162025.82</v>
          </cell>
          <cell r="I126">
            <v>162025.82</v>
          </cell>
          <cell r="O126">
            <v>162025.82</v>
          </cell>
        </row>
        <row r="127">
          <cell r="A127" t="str">
            <v>C01822</v>
          </cell>
          <cell r="G127">
            <v>60000</v>
          </cell>
          <cell r="I127">
            <v>60000</v>
          </cell>
          <cell r="O127">
            <v>60000</v>
          </cell>
        </row>
        <row r="128">
          <cell r="A128" t="str">
            <v>C01823</v>
          </cell>
          <cell r="G128">
            <v>265000</v>
          </cell>
          <cell r="I128">
            <v>265000</v>
          </cell>
          <cell r="O128">
            <v>265000</v>
          </cell>
        </row>
        <row r="129">
          <cell r="A129" t="str">
            <v>C01824</v>
          </cell>
          <cell r="G129">
            <v>68334</v>
          </cell>
          <cell r="I129">
            <v>68334</v>
          </cell>
          <cell r="O129">
            <v>68334</v>
          </cell>
        </row>
        <row r="130">
          <cell r="A130" t="str">
            <v>C01826</v>
          </cell>
          <cell r="G130">
            <v>325000</v>
          </cell>
          <cell r="I130">
            <v>325000</v>
          </cell>
          <cell r="M130">
            <v>325000</v>
          </cell>
          <cell r="O130">
            <v>0</v>
          </cell>
        </row>
        <row r="131">
          <cell r="A131" t="str">
            <v>C01827</v>
          </cell>
          <cell r="G131">
            <v>694444.44</v>
          </cell>
          <cell r="I131">
            <v>694444.44</v>
          </cell>
          <cell r="O131">
            <v>694444.44</v>
          </cell>
        </row>
        <row r="132">
          <cell r="A132" t="str">
            <v>C01828</v>
          </cell>
          <cell r="G132">
            <v>275000</v>
          </cell>
          <cell r="I132">
            <v>275000</v>
          </cell>
          <cell r="O132">
            <v>275000</v>
          </cell>
        </row>
        <row r="133">
          <cell r="A133" t="str">
            <v>C01829</v>
          </cell>
          <cell r="G133">
            <v>833333.34</v>
          </cell>
          <cell r="I133">
            <v>833333.34</v>
          </cell>
          <cell r="K133">
            <v>833333</v>
          </cell>
          <cell r="M133">
            <v>0</v>
          </cell>
          <cell r="O133">
            <v>0.33999999996740371</v>
          </cell>
        </row>
        <row r="134">
          <cell r="A134" t="str">
            <v>C01830</v>
          </cell>
          <cell r="G134">
            <v>266000</v>
          </cell>
          <cell r="I134">
            <v>266000</v>
          </cell>
          <cell r="O134">
            <v>266000</v>
          </cell>
        </row>
        <row r="135">
          <cell r="A135" t="str">
            <v>C01831</v>
          </cell>
          <cell r="G135">
            <v>300000</v>
          </cell>
          <cell r="I135">
            <v>300000</v>
          </cell>
          <cell r="O135">
            <v>300000</v>
          </cell>
        </row>
        <row r="136">
          <cell r="A136" t="str">
            <v>C01832</v>
          </cell>
          <cell r="G136">
            <v>330000</v>
          </cell>
          <cell r="I136">
            <v>216000</v>
          </cell>
          <cell r="O136">
            <v>216000</v>
          </cell>
        </row>
        <row r="137">
          <cell r="A137" t="str">
            <v>C01838</v>
          </cell>
          <cell r="G137">
            <v>1980000</v>
          </cell>
          <cell r="I137">
            <v>1980000</v>
          </cell>
          <cell r="K137">
            <v>1980000</v>
          </cell>
          <cell r="O137">
            <v>0</v>
          </cell>
        </row>
        <row r="138">
          <cell r="A138" t="str">
            <v>C01839</v>
          </cell>
          <cell r="G138">
            <v>376000</v>
          </cell>
          <cell r="I138">
            <v>376000</v>
          </cell>
          <cell r="O138">
            <v>376000</v>
          </cell>
        </row>
        <row r="139">
          <cell r="A139" t="str">
            <v>C01841</v>
          </cell>
          <cell r="G139">
            <v>321666.67</v>
          </cell>
          <cell r="I139">
            <v>1041666.67</v>
          </cell>
          <cell r="K139">
            <v>219456.03</v>
          </cell>
          <cell r="M139">
            <v>0</v>
          </cell>
          <cell r="O139">
            <v>822210.64</v>
          </cell>
        </row>
        <row r="140">
          <cell r="A140" t="str">
            <v>C01842</v>
          </cell>
          <cell r="G140">
            <v>683333</v>
          </cell>
          <cell r="I140">
            <v>683333</v>
          </cell>
          <cell r="K140">
            <v>682434.78</v>
          </cell>
          <cell r="O140">
            <v>898.21999999997206</v>
          </cell>
        </row>
        <row r="141">
          <cell r="A141" t="str">
            <v>C01843</v>
          </cell>
          <cell r="G141">
            <v>500000</v>
          </cell>
          <cell r="I141">
            <v>500000</v>
          </cell>
          <cell r="K141">
            <v>203667</v>
          </cell>
          <cell r="M141">
            <v>0</v>
          </cell>
          <cell r="O141">
            <v>296333</v>
          </cell>
        </row>
        <row r="142">
          <cell r="A142" t="str">
            <v>C01844</v>
          </cell>
          <cell r="G142">
            <v>10000</v>
          </cell>
          <cell r="I142">
            <v>10000</v>
          </cell>
          <cell r="O142">
            <v>10000</v>
          </cell>
        </row>
        <row r="143">
          <cell r="A143" t="str">
            <v>C01846</v>
          </cell>
          <cell r="G143">
            <v>69000</v>
          </cell>
          <cell r="I143">
            <v>69000</v>
          </cell>
          <cell r="M143">
            <v>69000</v>
          </cell>
          <cell r="O143">
            <v>0</v>
          </cell>
        </row>
        <row r="144">
          <cell r="A144" t="str">
            <v>C01886</v>
          </cell>
          <cell r="G144">
            <v>250000</v>
          </cell>
          <cell r="I144">
            <v>250000</v>
          </cell>
          <cell r="K144">
            <v>250000</v>
          </cell>
          <cell r="O144">
            <v>0</v>
          </cell>
        </row>
        <row r="145">
          <cell r="A145" t="str">
            <v>C01890</v>
          </cell>
          <cell r="G145">
            <v>530000</v>
          </cell>
          <cell r="I145">
            <v>530000</v>
          </cell>
          <cell r="O145">
            <v>530000</v>
          </cell>
        </row>
        <row r="146">
          <cell r="A146" t="str">
            <v>C01891</v>
          </cell>
          <cell r="G146">
            <v>75040</v>
          </cell>
          <cell r="I146">
            <v>0</v>
          </cell>
          <cell r="O146">
            <v>0</v>
          </cell>
        </row>
        <row r="147">
          <cell r="A147" t="str">
            <v>C01892</v>
          </cell>
          <cell r="G147">
            <v>225000</v>
          </cell>
          <cell r="I147">
            <v>225000</v>
          </cell>
          <cell r="O147">
            <v>225000</v>
          </cell>
        </row>
        <row r="148">
          <cell r="A148" t="str">
            <v>C01894</v>
          </cell>
          <cell r="G148">
            <v>301496.21000000002</v>
          </cell>
          <cell r="I148">
            <v>301496.21000000002</v>
          </cell>
          <cell r="K148">
            <v>301496.21000000002</v>
          </cell>
          <cell r="O148">
            <v>0</v>
          </cell>
        </row>
        <row r="149">
          <cell r="A149" t="str">
            <v>C01909</v>
          </cell>
          <cell r="I149">
            <v>30000</v>
          </cell>
          <cell r="O149">
            <v>30000</v>
          </cell>
        </row>
        <row r="150">
          <cell r="A150" t="str">
            <v>C01910</v>
          </cell>
          <cell r="I150">
            <v>288630</v>
          </cell>
          <cell r="O150">
            <v>288630</v>
          </cell>
        </row>
        <row r="151">
          <cell r="A151" t="str">
            <v>C01913</v>
          </cell>
          <cell r="I151">
            <v>75991.22</v>
          </cell>
          <cell r="O151">
            <v>75991.22</v>
          </cell>
        </row>
        <row r="152">
          <cell r="A152" t="str">
            <v>N01378</v>
          </cell>
          <cell r="G152">
            <v>250000</v>
          </cell>
          <cell r="I152">
            <v>200000</v>
          </cell>
          <cell r="O152">
            <v>200000</v>
          </cell>
        </row>
        <row r="153">
          <cell r="A153" t="str">
            <v>N01379</v>
          </cell>
          <cell r="G153">
            <v>115000</v>
          </cell>
          <cell r="I153">
            <v>1186765.53</v>
          </cell>
          <cell r="K153">
            <v>1186765.53</v>
          </cell>
          <cell r="O153">
            <v>0</v>
          </cell>
        </row>
        <row r="154">
          <cell r="A154" t="str">
            <v>N01380</v>
          </cell>
          <cell r="G154">
            <v>40031.25</v>
          </cell>
          <cell r="I154">
            <v>458252</v>
          </cell>
          <cell r="K154">
            <v>458252</v>
          </cell>
          <cell r="O154">
            <v>0</v>
          </cell>
        </row>
        <row r="155">
          <cell r="A155" t="str">
            <v>N01381</v>
          </cell>
          <cell r="G155">
            <v>219187.5</v>
          </cell>
          <cell r="I155">
            <v>680000</v>
          </cell>
          <cell r="K155">
            <v>680000</v>
          </cell>
          <cell r="O155">
            <v>0</v>
          </cell>
        </row>
        <row r="156">
          <cell r="A156" t="str">
            <v>N01382</v>
          </cell>
          <cell r="G156">
            <v>92006.25</v>
          </cell>
          <cell r="I156">
            <v>1016666.5</v>
          </cell>
          <cell r="K156">
            <v>1016666.5</v>
          </cell>
          <cell r="O156">
            <v>0</v>
          </cell>
        </row>
        <row r="157">
          <cell r="A157" t="str">
            <v>N01383</v>
          </cell>
          <cell r="G157">
            <v>60000</v>
          </cell>
          <cell r="I157">
            <v>60000</v>
          </cell>
          <cell r="O157">
            <v>60000</v>
          </cell>
        </row>
        <row r="158">
          <cell r="A158" t="str">
            <v>N01384</v>
          </cell>
          <cell r="G158">
            <v>100000</v>
          </cell>
          <cell r="I158">
            <v>100000</v>
          </cell>
          <cell r="K158">
            <v>42178.75</v>
          </cell>
          <cell r="M158">
            <v>0</v>
          </cell>
          <cell r="O158">
            <v>57821.25</v>
          </cell>
        </row>
        <row r="159">
          <cell r="A159" t="str">
            <v>N01385</v>
          </cell>
          <cell r="G159">
            <v>90000</v>
          </cell>
          <cell r="I159">
            <v>90000</v>
          </cell>
          <cell r="K159">
            <v>4123.8900000000003</v>
          </cell>
          <cell r="O159">
            <v>85876.11</v>
          </cell>
        </row>
        <row r="160">
          <cell r="A160" t="str">
            <v>N01386</v>
          </cell>
          <cell r="G160">
            <v>1472929.52</v>
          </cell>
          <cell r="I160">
            <v>1472929.52</v>
          </cell>
          <cell r="K160">
            <v>1472929.52</v>
          </cell>
          <cell r="O160">
            <v>0</v>
          </cell>
        </row>
        <row r="161">
          <cell r="A161" t="str">
            <v>N01387</v>
          </cell>
          <cell r="G161">
            <v>50000</v>
          </cell>
          <cell r="I161">
            <v>50000</v>
          </cell>
          <cell r="O161">
            <v>50000</v>
          </cell>
        </row>
        <row r="162">
          <cell r="A162" t="str">
            <v>N01388</v>
          </cell>
          <cell r="G162">
            <v>33198.5</v>
          </cell>
          <cell r="I162">
            <v>33198.5</v>
          </cell>
          <cell r="O162">
            <v>33198.5</v>
          </cell>
        </row>
        <row r="163">
          <cell r="A163" t="str">
            <v>N01389</v>
          </cell>
          <cell r="G163">
            <v>37432.199999999997</v>
          </cell>
          <cell r="I163">
            <v>265000</v>
          </cell>
          <cell r="K163">
            <v>265000</v>
          </cell>
          <cell r="O163">
            <v>0</v>
          </cell>
        </row>
        <row r="164">
          <cell r="A164" t="str">
            <v>N01390</v>
          </cell>
          <cell r="G164">
            <v>303400</v>
          </cell>
          <cell r="I164">
            <v>303400</v>
          </cell>
          <cell r="K164">
            <v>303400</v>
          </cell>
          <cell r="O164">
            <v>0</v>
          </cell>
        </row>
        <row r="165">
          <cell r="A165" t="str">
            <v>N01391</v>
          </cell>
          <cell r="G165">
            <v>455870.87</v>
          </cell>
          <cell r="I165">
            <v>455870.87</v>
          </cell>
          <cell r="O165">
            <v>455870.87</v>
          </cell>
        </row>
        <row r="166">
          <cell r="A166" t="str">
            <v>N01392</v>
          </cell>
          <cell r="G166">
            <v>694444.44</v>
          </cell>
          <cell r="I166">
            <v>1388888.89</v>
          </cell>
          <cell r="K166">
            <v>128406.68</v>
          </cell>
          <cell r="M166">
            <v>3922.21</v>
          </cell>
          <cell r="O166">
            <v>1256560</v>
          </cell>
        </row>
        <row r="167">
          <cell r="A167" t="str">
            <v>N01393</v>
          </cell>
          <cell r="G167">
            <v>160000</v>
          </cell>
          <cell r="I167">
            <v>160000</v>
          </cell>
          <cell r="O167">
            <v>160000</v>
          </cell>
        </row>
        <row r="168">
          <cell r="A168" t="str">
            <v>N01394</v>
          </cell>
          <cell r="G168">
            <v>133884.48000000001</v>
          </cell>
          <cell r="I168">
            <v>133884.48000000001</v>
          </cell>
          <cell r="K168">
            <v>63863.31</v>
          </cell>
          <cell r="O168">
            <v>70021.170000000013</v>
          </cell>
        </row>
        <row r="169">
          <cell r="A169" t="str">
            <v>N01395</v>
          </cell>
          <cell r="G169">
            <v>20032.12</v>
          </cell>
          <cell r="I169">
            <v>20032.12</v>
          </cell>
          <cell r="O169">
            <v>20032.12</v>
          </cell>
        </row>
        <row r="170">
          <cell r="A170" t="str">
            <v>N01396</v>
          </cell>
          <cell r="G170">
            <v>250000</v>
          </cell>
          <cell r="I170">
            <v>250000</v>
          </cell>
          <cell r="K170">
            <v>250000</v>
          </cell>
          <cell r="O170">
            <v>0</v>
          </cell>
        </row>
        <row r="171">
          <cell r="A171" t="str">
            <v>N01397</v>
          </cell>
          <cell r="G171">
            <v>80000</v>
          </cell>
          <cell r="I171">
            <v>353278</v>
          </cell>
          <cell r="K171">
            <v>353278</v>
          </cell>
          <cell r="O171">
            <v>0</v>
          </cell>
        </row>
        <row r="172">
          <cell r="A172" t="str">
            <v>N01398</v>
          </cell>
          <cell r="G172">
            <v>40000</v>
          </cell>
          <cell r="I172">
            <v>40000</v>
          </cell>
          <cell r="K172">
            <v>40000</v>
          </cell>
          <cell r="O172">
            <v>0</v>
          </cell>
        </row>
        <row r="173">
          <cell r="A173" t="str">
            <v>N01399</v>
          </cell>
          <cell r="G173">
            <v>39643.15</v>
          </cell>
          <cell r="I173">
            <v>461352.21</v>
          </cell>
          <cell r="K173">
            <v>461352.21</v>
          </cell>
          <cell r="O173">
            <v>0</v>
          </cell>
        </row>
        <row r="174">
          <cell r="A174" t="str">
            <v>N01400</v>
          </cell>
          <cell r="G174">
            <v>6036.07</v>
          </cell>
          <cell r="I174">
            <v>95110.49</v>
          </cell>
          <cell r="K174">
            <v>95110.49</v>
          </cell>
          <cell r="O174">
            <v>0</v>
          </cell>
        </row>
        <row r="175">
          <cell r="A175" t="str">
            <v>N01401</v>
          </cell>
          <cell r="G175">
            <v>120000</v>
          </cell>
          <cell r="I175">
            <v>120000</v>
          </cell>
          <cell r="K175">
            <v>120000</v>
          </cell>
          <cell r="O175">
            <v>0</v>
          </cell>
        </row>
        <row r="176">
          <cell r="A176" t="str">
            <v>N01402</v>
          </cell>
          <cell r="G176">
            <v>70000</v>
          </cell>
          <cell r="I176">
            <v>234333.49</v>
          </cell>
          <cell r="K176">
            <v>234333.49</v>
          </cell>
          <cell r="O176">
            <v>0</v>
          </cell>
        </row>
        <row r="177">
          <cell r="A177" t="str">
            <v>N01403</v>
          </cell>
          <cell r="G177">
            <v>200000</v>
          </cell>
          <cell r="I177">
            <v>834538.26</v>
          </cell>
          <cell r="K177">
            <v>834538.26</v>
          </cell>
          <cell r="O177">
            <v>0</v>
          </cell>
        </row>
        <row r="178">
          <cell r="A178" t="str">
            <v>N01404</v>
          </cell>
          <cell r="G178">
            <v>66333.33</v>
          </cell>
          <cell r="I178">
            <v>66333.33</v>
          </cell>
          <cell r="O178">
            <v>66333.33</v>
          </cell>
        </row>
        <row r="179">
          <cell r="A179" t="str">
            <v>N01405</v>
          </cell>
          <cell r="G179">
            <v>10000</v>
          </cell>
          <cell r="I179">
            <v>10000</v>
          </cell>
          <cell r="O179">
            <v>10000</v>
          </cell>
        </row>
        <row r="180">
          <cell r="A180" t="str">
            <v>N01406</v>
          </cell>
          <cell r="G180">
            <v>1000</v>
          </cell>
          <cell r="I180">
            <v>1000</v>
          </cell>
          <cell r="O180">
            <v>1000</v>
          </cell>
        </row>
        <row r="181">
          <cell r="A181" t="str">
            <v>N01407</v>
          </cell>
          <cell r="G181">
            <v>126315.33</v>
          </cell>
          <cell r="I181">
            <v>126315.33</v>
          </cell>
          <cell r="K181">
            <v>108168.51</v>
          </cell>
          <cell r="M181">
            <v>18146.82</v>
          </cell>
          <cell r="O181">
            <v>0</v>
          </cell>
        </row>
        <row r="182">
          <cell r="A182" t="str">
            <v>N01408</v>
          </cell>
          <cell r="G182">
            <v>100000</v>
          </cell>
          <cell r="I182">
            <v>100000</v>
          </cell>
          <cell r="O182">
            <v>100000</v>
          </cell>
        </row>
        <row r="183">
          <cell r="A183" t="str">
            <v>N01409</v>
          </cell>
          <cell r="G183">
            <v>69641.67</v>
          </cell>
          <cell r="O183">
            <v>0</v>
          </cell>
        </row>
        <row r="184">
          <cell r="A184" t="str">
            <v>N01410</v>
          </cell>
          <cell r="G184">
            <v>60000</v>
          </cell>
          <cell r="I184">
            <v>315000</v>
          </cell>
          <cell r="K184">
            <v>304293.57</v>
          </cell>
          <cell r="M184">
            <v>0.01</v>
          </cell>
          <cell r="O184">
            <v>10706.419999999993</v>
          </cell>
        </row>
        <row r="185">
          <cell r="A185" t="str">
            <v>N01411</v>
          </cell>
          <cell r="G185">
            <v>46722</v>
          </cell>
          <cell r="I185">
            <v>46722</v>
          </cell>
          <cell r="K185">
            <v>46722</v>
          </cell>
          <cell r="M185">
            <v>0</v>
          </cell>
          <cell r="O185">
            <v>0</v>
          </cell>
        </row>
        <row r="186">
          <cell r="A186" t="str">
            <v>N01412</v>
          </cell>
          <cell r="G186">
            <v>50000</v>
          </cell>
          <cell r="I186">
            <v>50000</v>
          </cell>
          <cell r="O186">
            <v>50000</v>
          </cell>
        </row>
        <row r="187">
          <cell r="A187" t="str">
            <v>N01413</v>
          </cell>
          <cell r="G187">
            <v>70000</v>
          </cell>
          <cell r="O187">
            <v>0</v>
          </cell>
        </row>
        <row r="188">
          <cell r="A188" t="str">
            <v>N01414</v>
          </cell>
          <cell r="G188">
            <v>150000</v>
          </cell>
          <cell r="I188">
            <v>50000</v>
          </cell>
          <cell r="K188">
            <v>37500</v>
          </cell>
          <cell r="M188">
            <v>12500</v>
          </cell>
          <cell r="O188">
            <v>0</v>
          </cell>
        </row>
        <row r="189">
          <cell r="A189" t="str">
            <v>N01415</v>
          </cell>
          <cell r="G189">
            <v>200000</v>
          </cell>
          <cell r="I189">
            <v>833333.33</v>
          </cell>
          <cell r="K189">
            <v>631101.41</v>
          </cell>
          <cell r="M189">
            <v>202231.92</v>
          </cell>
          <cell r="O189">
            <v>0</v>
          </cell>
        </row>
        <row r="190">
          <cell r="A190" t="str">
            <v>N01416</v>
          </cell>
          <cell r="G190">
            <v>60557</v>
          </cell>
          <cell r="I190">
            <v>60557</v>
          </cell>
          <cell r="O190">
            <v>60557</v>
          </cell>
        </row>
        <row r="191">
          <cell r="A191" t="str">
            <v>N01417</v>
          </cell>
          <cell r="G191">
            <v>100000</v>
          </cell>
          <cell r="O191">
            <v>0</v>
          </cell>
        </row>
        <row r="192">
          <cell r="A192" t="str">
            <v>N01418</v>
          </cell>
          <cell r="G192">
            <v>50000</v>
          </cell>
          <cell r="I192">
            <v>50000</v>
          </cell>
          <cell r="O192">
            <v>50000</v>
          </cell>
        </row>
        <row r="193">
          <cell r="A193" t="str">
            <v>N01419</v>
          </cell>
          <cell r="G193">
            <v>21660</v>
          </cell>
          <cell r="I193">
            <v>21660</v>
          </cell>
          <cell r="O193">
            <v>21660</v>
          </cell>
        </row>
        <row r="194">
          <cell r="A194" t="str">
            <v>N01420</v>
          </cell>
          <cell r="G194">
            <v>10000</v>
          </cell>
          <cell r="I194">
            <v>10000</v>
          </cell>
          <cell r="O194">
            <v>10000</v>
          </cell>
        </row>
        <row r="195">
          <cell r="A195" t="str">
            <v>N01421</v>
          </cell>
          <cell r="G195">
            <v>50000</v>
          </cell>
          <cell r="I195">
            <v>50000</v>
          </cell>
          <cell r="O195">
            <v>50000</v>
          </cell>
        </row>
        <row r="196">
          <cell r="A196" t="str">
            <v>N01422</v>
          </cell>
          <cell r="G196">
            <v>100001.66</v>
          </cell>
          <cell r="O196">
            <v>0</v>
          </cell>
        </row>
        <row r="197">
          <cell r="A197" t="str">
            <v>N01423</v>
          </cell>
          <cell r="G197">
            <v>84105</v>
          </cell>
          <cell r="I197">
            <v>733333</v>
          </cell>
          <cell r="K197">
            <v>733333</v>
          </cell>
          <cell r="O197">
            <v>0</v>
          </cell>
        </row>
        <row r="198">
          <cell r="A198" t="str">
            <v>N01424</v>
          </cell>
          <cell r="G198">
            <v>52269</v>
          </cell>
          <cell r="I198">
            <v>52269</v>
          </cell>
          <cell r="K198">
            <v>4175.1499999999996</v>
          </cell>
          <cell r="O198">
            <v>48093.85</v>
          </cell>
        </row>
        <row r="199">
          <cell r="A199" t="str">
            <v>N01425</v>
          </cell>
          <cell r="G199">
            <v>200000</v>
          </cell>
          <cell r="I199">
            <v>600000</v>
          </cell>
          <cell r="K199">
            <v>515390.63</v>
          </cell>
          <cell r="M199">
            <v>1.54</v>
          </cell>
          <cell r="O199">
            <v>84607.83</v>
          </cell>
        </row>
        <row r="200">
          <cell r="A200" t="str">
            <v>N01426</v>
          </cell>
          <cell r="G200">
            <v>50000</v>
          </cell>
          <cell r="I200">
            <v>1785534.45</v>
          </cell>
          <cell r="K200">
            <v>1785534.45</v>
          </cell>
          <cell r="M200">
            <v>0</v>
          </cell>
          <cell r="O200">
            <v>0</v>
          </cell>
        </row>
        <row r="201">
          <cell r="A201" t="str">
            <v>N01428</v>
          </cell>
          <cell r="G201">
            <v>69641.67</v>
          </cell>
          <cell r="I201">
            <v>69641.67</v>
          </cell>
          <cell r="K201">
            <v>69641.67</v>
          </cell>
          <cell r="O201">
            <v>0</v>
          </cell>
        </row>
        <row r="202">
          <cell r="A202" t="str">
            <v>N01453</v>
          </cell>
          <cell r="G202">
            <v>180000</v>
          </cell>
          <cell r="I202">
            <v>180000</v>
          </cell>
          <cell r="K202">
            <v>180000</v>
          </cell>
          <cell r="O202">
            <v>0</v>
          </cell>
        </row>
        <row r="203">
          <cell r="A203" t="str">
            <v>N01454</v>
          </cell>
          <cell r="G203">
            <v>191493.75</v>
          </cell>
          <cell r="I203">
            <v>191493.75</v>
          </cell>
          <cell r="K203">
            <v>191493.75</v>
          </cell>
          <cell r="O203">
            <v>0</v>
          </cell>
        </row>
        <row r="204">
          <cell r="A204" t="str">
            <v>N01455</v>
          </cell>
          <cell r="G204">
            <v>265000</v>
          </cell>
          <cell r="I204">
            <v>265000</v>
          </cell>
          <cell r="K204">
            <v>265000</v>
          </cell>
          <cell r="O204">
            <v>0</v>
          </cell>
        </row>
        <row r="205">
          <cell r="A205" t="str">
            <v>N01456</v>
          </cell>
          <cell r="G205">
            <v>371729</v>
          </cell>
          <cell r="I205">
            <v>371729</v>
          </cell>
          <cell r="K205">
            <v>371729</v>
          </cell>
          <cell r="O205">
            <v>0</v>
          </cell>
        </row>
        <row r="206">
          <cell r="A206" t="str">
            <v>N01457</v>
          </cell>
          <cell r="G206">
            <v>366873</v>
          </cell>
          <cell r="I206">
            <v>366873</v>
          </cell>
          <cell r="K206">
            <v>366873</v>
          </cell>
          <cell r="O206">
            <v>0</v>
          </cell>
        </row>
        <row r="207">
          <cell r="A207" t="str">
            <v>N01458</v>
          </cell>
          <cell r="G207">
            <v>332273</v>
          </cell>
          <cell r="I207">
            <v>332273</v>
          </cell>
          <cell r="K207">
            <v>332273</v>
          </cell>
          <cell r="O207">
            <v>0</v>
          </cell>
        </row>
        <row r="208">
          <cell r="A208" t="str">
            <v>N01459</v>
          </cell>
          <cell r="G208">
            <v>1634047</v>
          </cell>
          <cell r="I208">
            <v>1634047</v>
          </cell>
          <cell r="K208">
            <v>1634047</v>
          </cell>
          <cell r="O208">
            <v>0</v>
          </cell>
        </row>
        <row r="209">
          <cell r="A209" t="str">
            <v>N01460</v>
          </cell>
          <cell r="G209">
            <v>2233813.5099999998</v>
          </cell>
          <cell r="I209">
            <v>2233813.5099999998</v>
          </cell>
          <cell r="K209">
            <v>2233813.5099999998</v>
          </cell>
          <cell r="O209">
            <v>0</v>
          </cell>
        </row>
        <row r="210">
          <cell r="A210" t="str">
            <v>N01461</v>
          </cell>
          <cell r="G210">
            <v>400000</v>
          </cell>
          <cell r="I210">
            <v>400000</v>
          </cell>
          <cell r="K210">
            <v>400000</v>
          </cell>
          <cell r="O210">
            <v>0</v>
          </cell>
        </row>
        <row r="211">
          <cell r="A211" t="str">
            <v>N01462</v>
          </cell>
          <cell r="G211">
            <v>733333</v>
          </cell>
          <cell r="I211">
            <v>733333</v>
          </cell>
          <cell r="K211">
            <v>733333</v>
          </cell>
          <cell r="O211">
            <v>0</v>
          </cell>
        </row>
        <row r="212">
          <cell r="A212" t="str">
            <v>N01463</v>
          </cell>
          <cell r="G212">
            <v>400000</v>
          </cell>
          <cell r="I212">
            <v>1041666.66</v>
          </cell>
          <cell r="K212">
            <v>1041666.66</v>
          </cell>
          <cell r="O212">
            <v>0</v>
          </cell>
        </row>
        <row r="213">
          <cell r="A213" t="str">
            <v>N01464</v>
          </cell>
          <cell r="G213">
            <v>400000</v>
          </cell>
          <cell r="I213">
            <v>1041666.66</v>
          </cell>
          <cell r="K213">
            <v>1041666.66</v>
          </cell>
          <cell r="O213">
            <v>0</v>
          </cell>
        </row>
        <row r="214">
          <cell r="A214" t="str">
            <v>N01465</v>
          </cell>
          <cell r="G214">
            <v>400000</v>
          </cell>
          <cell r="I214">
            <v>1041666.66</v>
          </cell>
          <cell r="K214">
            <v>1041666.66</v>
          </cell>
          <cell r="O214">
            <v>0</v>
          </cell>
        </row>
        <row r="215">
          <cell r="A215" t="str">
            <v>N01467</v>
          </cell>
          <cell r="G215">
            <v>337520</v>
          </cell>
          <cell r="I215">
            <v>337520</v>
          </cell>
          <cell r="O215">
            <v>337520</v>
          </cell>
        </row>
        <row r="216">
          <cell r="A216" t="str">
            <v>N01468</v>
          </cell>
          <cell r="G216">
            <v>400000</v>
          </cell>
          <cell r="I216">
            <v>350000</v>
          </cell>
          <cell r="O216">
            <v>350000</v>
          </cell>
        </row>
        <row r="217">
          <cell r="A217" t="str">
            <v>N01469</v>
          </cell>
          <cell r="G217">
            <v>305393</v>
          </cell>
          <cell r="I217">
            <v>305393</v>
          </cell>
          <cell r="O217">
            <v>305393</v>
          </cell>
        </row>
        <row r="218">
          <cell r="A218" t="str">
            <v>N01470</v>
          </cell>
          <cell r="G218">
            <v>363134.33</v>
          </cell>
          <cell r="I218">
            <v>363134.33</v>
          </cell>
          <cell r="K218">
            <v>348999.12</v>
          </cell>
          <cell r="O218">
            <v>14135.210000000021</v>
          </cell>
        </row>
        <row r="219">
          <cell r="A219" t="str">
            <v>N01471</v>
          </cell>
          <cell r="G219">
            <v>363134.34</v>
          </cell>
          <cell r="I219">
            <v>363134.34</v>
          </cell>
          <cell r="K219">
            <v>348999.12</v>
          </cell>
          <cell r="O219">
            <v>14135.22000000003</v>
          </cell>
        </row>
        <row r="220">
          <cell r="A220" t="str">
            <v>N01472</v>
          </cell>
          <cell r="G220">
            <v>13000</v>
          </cell>
          <cell r="I220">
            <v>113000</v>
          </cell>
          <cell r="O220">
            <v>113000</v>
          </cell>
        </row>
        <row r="221">
          <cell r="A221" t="str">
            <v>N01473</v>
          </cell>
          <cell r="G221">
            <v>300000</v>
          </cell>
          <cell r="I221">
            <v>300000</v>
          </cell>
          <cell r="K221">
            <v>135591.88</v>
          </cell>
          <cell r="M221">
            <v>164408.12</v>
          </cell>
          <cell r="O221">
            <v>0</v>
          </cell>
        </row>
        <row r="222">
          <cell r="A222" t="str">
            <v>N01474</v>
          </cell>
          <cell r="G222">
            <v>50000</v>
          </cell>
          <cell r="I222">
            <v>165000</v>
          </cell>
          <cell r="K222">
            <v>162190.45000000001</v>
          </cell>
          <cell r="O222">
            <v>2809.5499999999884</v>
          </cell>
        </row>
        <row r="223">
          <cell r="A223" t="str">
            <v>N01475</v>
          </cell>
          <cell r="G223">
            <v>661666.68000000005</v>
          </cell>
          <cell r="I223">
            <v>725666.68</v>
          </cell>
          <cell r="K223">
            <v>661666.68000000005</v>
          </cell>
          <cell r="O223">
            <v>64000</v>
          </cell>
        </row>
        <row r="224">
          <cell r="A224" t="str">
            <v>N01495</v>
          </cell>
          <cell r="G224">
            <v>1344623.31</v>
          </cell>
          <cell r="I224">
            <v>1344623.31</v>
          </cell>
          <cell r="K224">
            <v>1344623.31</v>
          </cell>
          <cell r="O224">
            <v>0</v>
          </cell>
        </row>
        <row r="225">
          <cell r="A225" t="str">
            <v>N01496</v>
          </cell>
          <cell r="G225">
            <v>250000</v>
          </cell>
          <cell r="I225">
            <v>250000</v>
          </cell>
          <cell r="O225">
            <v>250000</v>
          </cell>
        </row>
        <row r="226">
          <cell r="A226" t="str">
            <v>N01498</v>
          </cell>
          <cell r="G226">
            <v>184516</v>
          </cell>
          <cell r="I226">
            <v>184516</v>
          </cell>
          <cell r="O226">
            <v>184516</v>
          </cell>
        </row>
        <row r="227">
          <cell r="A227" t="str">
            <v>N01499</v>
          </cell>
          <cell r="G227">
            <v>120627.16</v>
          </cell>
          <cell r="I227">
            <v>120627.16</v>
          </cell>
          <cell r="O227">
            <v>120627.16</v>
          </cell>
        </row>
        <row r="228">
          <cell r="A228" t="str">
            <v>N01501</v>
          </cell>
          <cell r="G228">
            <v>588000</v>
          </cell>
          <cell r="I228">
            <v>588000</v>
          </cell>
          <cell r="O228">
            <v>588000</v>
          </cell>
        </row>
        <row r="229">
          <cell r="A229" t="str">
            <v>N01502</v>
          </cell>
          <cell r="G229">
            <v>265000</v>
          </cell>
          <cell r="I229">
            <v>265000</v>
          </cell>
          <cell r="O229">
            <v>265000</v>
          </cell>
        </row>
        <row r="230">
          <cell r="A230" t="str">
            <v>N01503</v>
          </cell>
          <cell r="G230">
            <v>100000</v>
          </cell>
          <cell r="I230">
            <v>100000</v>
          </cell>
          <cell r="O230">
            <v>100000</v>
          </cell>
        </row>
        <row r="231">
          <cell r="A231" t="str">
            <v>N01521</v>
          </cell>
          <cell r="G231">
            <v>397580</v>
          </cell>
          <cell r="I231">
            <v>397580</v>
          </cell>
          <cell r="O231">
            <v>397580</v>
          </cell>
        </row>
        <row r="232">
          <cell r="A232" t="str">
            <v>N01522</v>
          </cell>
          <cell r="G232">
            <v>53795</v>
          </cell>
          <cell r="I232">
            <v>0</v>
          </cell>
          <cell r="O232">
            <v>0</v>
          </cell>
        </row>
        <row r="233">
          <cell r="A233" t="str">
            <v>N01523</v>
          </cell>
          <cell r="G233">
            <v>100000</v>
          </cell>
          <cell r="I233">
            <v>100000</v>
          </cell>
          <cell r="O233">
            <v>100000</v>
          </cell>
        </row>
        <row r="234">
          <cell r="A234" t="str">
            <v>N01534</v>
          </cell>
          <cell r="G234">
            <v>284840.84000000003</v>
          </cell>
          <cell r="I234">
            <v>284840.84000000003</v>
          </cell>
          <cell r="O234">
            <v>284840.84000000003</v>
          </cell>
        </row>
        <row r="235">
          <cell r="A235" t="str">
            <v>C01959</v>
          </cell>
          <cell r="G235">
            <v>200000</v>
          </cell>
          <cell r="I235">
            <v>200000</v>
          </cell>
          <cell r="O235">
            <v>200000</v>
          </cell>
        </row>
        <row r="236">
          <cell r="A236" t="str">
            <v>C01960</v>
          </cell>
          <cell r="G236">
            <v>280444.44</v>
          </cell>
          <cell r="I236">
            <v>280444.44</v>
          </cell>
          <cell r="O236">
            <v>280444.44</v>
          </cell>
        </row>
        <row r="237">
          <cell r="A237" t="str">
            <v>N02018</v>
          </cell>
          <cell r="G237">
            <v>114000</v>
          </cell>
          <cell r="I237">
            <v>114000</v>
          </cell>
          <cell r="O237">
            <v>114000</v>
          </cell>
        </row>
        <row r="238">
          <cell r="A238" t="str">
            <v>N02019</v>
          </cell>
          <cell r="G238">
            <v>100000</v>
          </cell>
          <cell r="I238">
            <v>100000</v>
          </cell>
          <cell r="O238">
            <v>100000</v>
          </cell>
        </row>
        <row r="239">
          <cell r="A239" t="str">
            <v>N02020</v>
          </cell>
          <cell r="G239">
            <v>400000</v>
          </cell>
          <cell r="I239">
            <v>400000</v>
          </cell>
          <cell r="O239">
            <v>400000</v>
          </cell>
        </row>
        <row r="240">
          <cell r="A240" t="str">
            <v>N02021</v>
          </cell>
          <cell r="G240">
            <v>83000</v>
          </cell>
          <cell r="I240">
            <v>83000</v>
          </cell>
          <cell r="O240">
            <v>83000</v>
          </cell>
        </row>
        <row r="242">
          <cell r="G242">
            <v>77097979.23999998</v>
          </cell>
          <cell r="I242">
            <v>94812195.349999979</v>
          </cell>
          <cell r="K242">
            <v>62268076.109999999</v>
          </cell>
          <cell r="M242">
            <v>2278142.4900000002</v>
          </cell>
          <cell r="O242">
            <v>30265976.750000007</v>
          </cell>
        </row>
        <row r="244">
          <cell r="A244">
            <v>408118</v>
          </cell>
          <cell r="G244">
            <v>972025</v>
          </cell>
          <cell r="I244">
            <v>972025</v>
          </cell>
          <cell r="K244">
            <v>972025</v>
          </cell>
          <cell r="M244">
            <v>0</v>
          </cell>
          <cell r="O244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E2804-BB53-428B-8759-B2A429D956C1}">
  <sheetPr>
    <tabColor theme="7" tint="-0.249977111117893"/>
    <pageSetUpPr fitToPage="1"/>
  </sheetPr>
  <dimension ref="A1:Q269"/>
  <sheetViews>
    <sheetView zoomScale="145" zoomScaleNormal="145" workbookViewId="0">
      <pane ySplit="1" topLeftCell="A4" activePane="bottomLeft" state="frozen"/>
      <selection pane="bottomLeft" activeCell="B16" sqref="B16"/>
    </sheetView>
  </sheetViews>
  <sheetFormatPr defaultRowHeight="13.2" x14ac:dyDescent="0.25"/>
  <cols>
    <col min="1" max="1" width="20.109375" style="193" customWidth="1"/>
    <col min="2" max="2" width="27.6640625" customWidth="1"/>
    <col min="3" max="3" width="5.109375" style="3" customWidth="1"/>
    <col min="4" max="4" width="9" customWidth="1"/>
    <col min="5" max="5" width="11.44140625" customWidth="1"/>
    <col min="6" max="6" width="10" customWidth="1"/>
    <col min="7" max="7" width="9.77734375" customWidth="1"/>
    <col min="8" max="8" width="8.77734375" customWidth="1"/>
    <col min="9" max="9" width="9.77734375" customWidth="1"/>
    <col min="10" max="10" width="9.33203125" customWidth="1"/>
    <col min="11" max="11" width="11.33203125" customWidth="1"/>
    <col min="12" max="12" width="11.109375" customWidth="1"/>
    <col min="13" max="13" width="12.109375" customWidth="1"/>
    <col min="14" max="14" width="11.44140625" customWidth="1"/>
    <col min="15" max="15" width="13.109375" customWidth="1"/>
    <col min="16" max="16" width="11.44140625" customWidth="1"/>
    <col min="17" max="17" width="25.109375" customWidth="1"/>
  </cols>
  <sheetData>
    <row r="1" spans="1:17" s="77" customFormat="1" ht="12" customHeight="1" thickBot="1" x14ac:dyDescent="0.3">
      <c r="A1" s="192"/>
      <c r="C1" s="76"/>
      <c r="E1" s="256" t="s">
        <v>706</v>
      </c>
      <c r="F1" s="257"/>
      <c r="G1" s="257"/>
      <c r="H1" s="257"/>
      <c r="I1" s="257"/>
      <c r="J1" s="258"/>
    </row>
    <row r="2" spans="1:17" s="77" customFormat="1" ht="12" customHeight="1" thickBot="1" x14ac:dyDescent="0.3">
      <c r="A2" s="192"/>
      <c r="B2" s="75"/>
      <c r="C2" s="75"/>
      <c r="D2" s="75"/>
      <c r="E2" s="259" t="s">
        <v>697</v>
      </c>
      <c r="F2" s="260"/>
      <c r="G2" s="259" t="s">
        <v>698</v>
      </c>
      <c r="H2" s="260"/>
      <c r="I2" s="259" t="s">
        <v>699</v>
      </c>
      <c r="J2" s="260"/>
    </row>
    <row r="3" spans="1:17" s="77" customFormat="1" ht="12" customHeight="1" thickBot="1" x14ac:dyDescent="0.3">
      <c r="A3" s="192"/>
      <c r="B3" s="113"/>
      <c r="C3" s="113"/>
      <c r="D3" s="113"/>
      <c r="E3" s="254" t="s">
        <v>0</v>
      </c>
      <c r="F3" s="255"/>
      <c r="G3" s="254" t="s">
        <v>1</v>
      </c>
      <c r="H3" s="255"/>
      <c r="I3" s="254" t="s">
        <v>2</v>
      </c>
      <c r="J3" s="255"/>
      <c r="K3" s="256" t="s">
        <v>711</v>
      </c>
      <c r="L3" s="257"/>
      <c r="M3" s="257"/>
      <c r="N3" s="257"/>
      <c r="O3" s="257"/>
      <c r="P3" s="258"/>
    </row>
    <row r="4" spans="1:17" s="77" customFormat="1" ht="21" thickBot="1" x14ac:dyDescent="0.3">
      <c r="A4" s="192"/>
      <c r="B4" s="34" t="s">
        <v>4</v>
      </c>
      <c r="C4" s="133"/>
      <c r="D4" s="134" t="s">
        <v>3</v>
      </c>
      <c r="E4" s="135" t="s">
        <v>5</v>
      </c>
      <c r="F4" s="136" t="s">
        <v>6</v>
      </c>
      <c r="G4" s="135" t="s">
        <v>5</v>
      </c>
      <c r="H4" s="136" t="s">
        <v>6</v>
      </c>
      <c r="I4" s="135" t="s">
        <v>5</v>
      </c>
      <c r="J4" s="136" t="s">
        <v>6</v>
      </c>
      <c r="K4" s="137" t="s">
        <v>701</v>
      </c>
      <c r="L4" s="138" t="s">
        <v>702</v>
      </c>
      <c r="M4" s="138" t="s">
        <v>703</v>
      </c>
      <c r="N4" s="138" t="s">
        <v>704</v>
      </c>
      <c r="O4" s="139" t="s">
        <v>705</v>
      </c>
      <c r="P4" s="140" t="s">
        <v>675</v>
      </c>
      <c r="Q4" s="141"/>
    </row>
    <row r="5" spans="1:17" s="77" customFormat="1" ht="13.8" thickBot="1" x14ac:dyDescent="0.3">
      <c r="A5" s="192"/>
      <c r="B5" s="221"/>
      <c r="C5" s="133"/>
      <c r="D5" s="222"/>
      <c r="E5" s="223"/>
      <c r="F5" s="223"/>
      <c r="G5" s="223"/>
      <c r="H5" s="223"/>
      <c r="I5" s="223"/>
      <c r="J5" s="223"/>
      <c r="K5" s="224"/>
      <c r="L5" s="224"/>
      <c r="M5" s="224"/>
      <c r="N5" s="224"/>
      <c r="O5" s="224"/>
      <c r="P5" s="225"/>
      <c r="Q5" s="141"/>
    </row>
    <row r="6" spans="1:17" ht="12" customHeight="1" thickBot="1" x14ac:dyDescent="0.3">
      <c r="A6" s="193" t="s">
        <v>737</v>
      </c>
      <c r="B6" s="144" t="s">
        <v>278</v>
      </c>
      <c r="C6" s="4">
        <v>90</v>
      </c>
      <c r="D6" s="147" t="s">
        <v>277</v>
      </c>
      <c r="E6" s="196">
        <v>43483</v>
      </c>
      <c r="F6" s="196">
        <v>45675</v>
      </c>
      <c r="G6" s="152"/>
      <c r="H6" s="152"/>
      <c r="I6" s="152"/>
      <c r="J6" s="152"/>
      <c r="K6" s="155">
        <v>708333</v>
      </c>
      <c r="L6" s="155">
        <v>708333</v>
      </c>
      <c r="M6" s="155">
        <v>0</v>
      </c>
      <c r="N6" s="155">
        <v>0</v>
      </c>
      <c r="O6" s="155">
        <v>708333</v>
      </c>
      <c r="P6" s="158">
        <v>0</v>
      </c>
      <c r="Q6" s="122"/>
    </row>
    <row r="7" spans="1:17" ht="12" customHeight="1" x14ac:dyDescent="0.25">
      <c r="A7" s="193" t="s">
        <v>737</v>
      </c>
      <c r="B7" s="54" t="s">
        <v>262</v>
      </c>
      <c r="C7" s="4" t="s">
        <v>682</v>
      </c>
      <c r="D7" s="53" t="s">
        <v>261</v>
      </c>
      <c r="E7" s="31"/>
      <c r="F7" s="32"/>
      <c r="G7" s="31"/>
      <c r="H7" s="32"/>
      <c r="I7" s="35">
        <v>43887</v>
      </c>
      <c r="J7" s="36">
        <v>46079</v>
      </c>
      <c r="K7" s="202">
        <v>615000</v>
      </c>
      <c r="L7" s="204">
        <v>615000</v>
      </c>
      <c r="M7" s="204">
        <v>593192.80000000005</v>
      </c>
      <c r="N7" s="204">
        <v>0</v>
      </c>
      <c r="O7" s="204">
        <v>21807.199999999953</v>
      </c>
      <c r="P7" s="206">
        <v>0.96454113821138221</v>
      </c>
    </row>
    <row r="8" spans="1:17" ht="12" customHeight="1" x14ac:dyDescent="0.25">
      <c r="A8" s="193" t="s">
        <v>737</v>
      </c>
      <c r="B8" s="56" t="s">
        <v>280</v>
      </c>
      <c r="C8" s="4">
        <v>81</v>
      </c>
      <c r="D8" s="55" t="s">
        <v>279</v>
      </c>
      <c r="E8" s="25">
        <v>43483</v>
      </c>
      <c r="F8" s="26">
        <v>45675</v>
      </c>
      <c r="G8" s="21"/>
      <c r="H8" s="22"/>
      <c r="I8" s="21"/>
      <c r="J8" s="22"/>
      <c r="K8" s="41">
        <v>600000</v>
      </c>
      <c r="L8" s="6">
        <v>600000</v>
      </c>
      <c r="M8" s="6">
        <v>0</v>
      </c>
      <c r="N8" s="6">
        <v>0</v>
      </c>
      <c r="O8" s="6">
        <v>600000</v>
      </c>
      <c r="P8" s="42">
        <v>0</v>
      </c>
    </row>
    <row r="9" spans="1:17" ht="12" customHeight="1" x14ac:dyDescent="0.25">
      <c r="A9" s="193" t="s">
        <v>737</v>
      </c>
      <c r="B9" s="91" t="s">
        <v>609</v>
      </c>
      <c r="C9" s="4">
        <v>83</v>
      </c>
      <c r="D9" s="90" t="s">
        <v>528</v>
      </c>
      <c r="E9" s="94">
        <v>43434</v>
      </c>
      <c r="F9" s="95">
        <v>45626</v>
      </c>
      <c r="G9" s="92"/>
      <c r="H9" s="93"/>
      <c r="I9" s="92"/>
      <c r="J9" s="93"/>
      <c r="K9" s="104">
        <v>255704</v>
      </c>
      <c r="L9" s="105">
        <v>255704</v>
      </c>
      <c r="M9" s="105">
        <v>255704</v>
      </c>
      <c r="N9" s="105">
        <v>0</v>
      </c>
      <c r="O9" s="105">
        <v>0</v>
      </c>
      <c r="P9" s="106">
        <v>1</v>
      </c>
    </row>
    <row r="10" spans="1:17" ht="12" customHeight="1" x14ac:dyDescent="0.25">
      <c r="A10" s="193" t="s">
        <v>737</v>
      </c>
      <c r="B10" s="68" t="s">
        <v>512</v>
      </c>
      <c r="C10" s="4">
        <v>84</v>
      </c>
      <c r="D10" s="58"/>
      <c r="E10" s="21"/>
      <c r="F10" s="37"/>
      <c r="G10" s="38" t="s">
        <v>266</v>
      </c>
      <c r="H10" s="22"/>
      <c r="I10" s="21"/>
      <c r="J10" s="22"/>
      <c r="K10" s="41"/>
      <c r="L10" s="6"/>
      <c r="M10" s="6"/>
      <c r="N10" s="6"/>
      <c r="O10" s="6"/>
      <c r="P10" s="42"/>
    </row>
    <row r="11" spans="1:17" ht="12" customHeight="1" x14ac:dyDescent="0.25">
      <c r="A11" s="193" t="s">
        <v>737</v>
      </c>
      <c r="B11" s="91" t="s">
        <v>671</v>
      </c>
      <c r="C11" s="4">
        <v>85</v>
      </c>
      <c r="D11" s="90" t="s">
        <v>592</v>
      </c>
      <c r="E11" s="92"/>
      <c r="F11" s="93"/>
      <c r="G11" s="99">
        <v>44078</v>
      </c>
      <c r="H11" s="100">
        <v>46269</v>
      </c>
      <c r="I11" s="92"/>
      <c r="J11" s="93"/>
      <c r="K11" s="104">
        <v>300000</v>
      </c>
      <c r="L11" s="105">
        <v>300000</v>
      </c>
      <c r="M11" s="105">
        <v>135591.88</v>
      </c>
      <c r="N11" s="105">
        <v>164408.12</v>
      </c>
      <c r="O11" s="105">
        <v>0</v>
      </c>
      <c r="P11" s="106">
        <v>1</v>
      </c>
    </row>
    <row r="12" spans="1:17" ht="12" customHeight="1" x14ac:dyDescent="0.25">
      <c r="A12" s="193" t="s">
        <v>737</v>
      </c>
      <c r="B12" s="56" t="s">
        <v>270</v>
      </c>
      <c r="C12" s="4">
        <v>86</v>
      </c>
      <c r="D12" s="55" t="s">
        <v>269</v>
      </c>
      <c r="E12" s="23">
        <v>43434</v>
      </c>
      <c r="F12" s="24">
        <v>45626</v>
      </c>
      <c r="G12" s="21"/>
      <c r="H12" s="22"/>
      <c r="I12" s="21"/>
      <c r="J12" s="22"/>
      <c r="K12" s="41">
        <v>200000</v>
      </c>
      <c r="L12" s="6">
        <v>200000</v>
      </c>
      <c r="M12" s="6">
        <v>197114.94</v>
      </c>
      <c r="N12" s="6">
        <v>0</v>
      </c>
      <c r="O12" s="6">
        <v>2885.0599999999977</v>
      </c>
      <c r="P12" s="42">
        <v>0.98557470000000003</v>
      </c>
    </row>
    <row r="13" spans="1:17" ht="12" customHeight="1" x14ac:dyDescent="0.25">
      <c r="A13" s="193" t="s">
        <v>737</v>
      </c>
      <c r="B13" s="56" t="s">
        <v>272</v>
      </c>
      <c r="C13" s="4">
        <v>87</v>
      </c>
      <c r="D13" s="55" t="s">
        <v>271</v>
      </c>
      <c r="E13" s="23">
        <v>43434</v>
      </c>
      <c r="F13" s="24">
        <v>45626</v>
      </c>
      <c r="G13" s="21"/>
      <c r="H13" s="22"/>
      <c r="I13" s="21"/>
      <c r="J13" s="22"/>
      <c r="K13" s="41">
        <v>682629.66</v>
      </c>
      <c r="L13" s="6">
        <v>682629.66</v>
      </c>
      <c r="M13" s="6">
        <v>0</v>
      </c>
      <c r="N13" s="6">
        <v>0</v>
      </c>
      <c r="O13" s="6">
        <v>682629.66</v>
      </c>
      <c r="P13" s="42">
        <v>0</v>
      </c>
    </row>
    <row r="14" spans="1:17" ht="12" customHeight="1" x14ac:dyDescent="0.25">
      <c r="A14" s="193" t="s">
        <v>737</v>
      </c>
      <c r="B14" s="91" t="s">
        <v>726</v>
      </c>
      <c r="C14" s="4">
        <v>89</v>
      </c>
      <c r="D14" s="90" t="s">
        <v>543</v>
      </c>
      <c r="E14" s="99">
        <v>43483</v>
      </c>
      <c r="F14" s="100">
        <v>45675</v>
      </c>
      <c r="G14" s="92"/>
      <c r="H14" s="93"/>
      <c r="I14" s="92"/>
      <c r="J14" s="93"/>
      <c r="K14" s="104">
        <v>75000</v>
      </c>
      <c r="L14" s="105">
        <v>75000</v>
      </c>
      <c r="M14" s="105">
        <v>75000</v>
      </c>
      <c r="N14" s="105">
        <v>0</v>
      </c>
      <c r="O14" s="105">
        <v>0</v>
      </c>
      <c r="P14" s="106">
        <v>1</v>
      </c>
    </row>
    <row r="15" spans="1:17" ht="12" customHeight="1" x14ac:dyDescent="0.25">
      <c r="A15" s="193" t="s">
        <v>737</v>
      </c>
      <c r="B15" s="56" t="s">
        <v>274</v>
      </c>
      <c r="C15" s="4">
        <v>88</v>
      </c>
      <c r="D15" s="55" t="s">
        <v>273</v>
      </c>
      <c r="E15" s="25">
        <v>43483</v>
      </c>
      <c r="F15" s="26">
        <v>45675</v>
      </c>
      <c r="G15" s="21"/>
      <c r="H15" s="22"/>
      <c r="I15" s="21"/>
      <c r="J15" s="22"/>
      <c r="K15" s="41">
        <v>600000</v>
      </c>
      <c r="L15" s="6">
        <v>600000</v>
      </c>
      <c r="M15" s="6">
        <v>540000</v>
      </c>
      <c r="N15" s="6">
        <v>0</v>
      </c>
      <c r="O15" s="6">
        <v>60000</v>
      </c>
      <c r="P15" s="42">
        <v>0.9</v>
      </c>
    </row>
    <row r="16" spans="1:17" ht="12" customHeight="1" x14ac:dyDescent="0.25">
      <c r="A16" s="193" t="s">
        <v>744</v>
      </c>
      <c r="B16" s="56" t="s">
        <v>490</v>
      </c>
      <c r="C16" s="4">
        <v>4</v>
      </c>
      <c r="D16" s="55" t="s">
        <v>489</v>
      </c>
      <c r="E16" s="23">
        <v>43434</v>
      </c>
      <c r="F16" s="24">
        <v>45626</v>
      </c>
      <c r="G16" s="38" t="s">
        <v>266</v>
      </c>
      <c r="H16" s="22"/>
      <c r="I16" s="21"/>
      <c r="J16" s="22"/>
      <c r="K16" s="14">
        <v>100000</v>
      </c>
      <c r="L16" s="5">
        <v>100000</v>
      </c>
      <c r="M16" s="5">
        <v>0</v>
      </c>
      <c r="N16" s="5">
        <v>0</v>
      </c>
      <c r="O16" s="5">
        <v>100000</v>
      </c>
      <c r="P16" s="15">
        <v>0</v>
      </c>
    </row>
    <row r="17" spans="1:16" ht="12" customHeight="1" x14ac:dyDescent="0.25">
      <c r="A17" s="193" t="s">
        <v>744</v>
      </c>
      <c r="B17" s="91" t="s">
        <v>594</v>
      </c>
      <c r="C17" s="52" t="s">
        <v>679</v>
      </c>
      <c r="D17" s="90" t="s">
        <v>578</v>
      </c>
      <c r="E17" s="92"/>
      <c r="F17" s="93"/>
      <c r="G17" s="99">
        <v>44475</v>
      </c>
      <c r="H17" s="100">
        <v>46666</v>
      </c>
      <c r="I17" s="92"/>
      <c r="J17" s="93"/>
      <c r="K17" s="96">
        <v>69641.67</v>
      </c>
      <c r="L17" s="97">
        <v>69641.67</v>
      </c>
      <c r="M17" s="97">
        <v>69641.67</v>
      </c>
      <c r="N17" s="97">
        <v>0</v>
      </c>
      <c r="O17" s="97">
        <v>0</v>
      </c>
      <c r="P17" s="98">
        <v>1</v>
      </c>
    </row>
    <row r="18" spans="1:16" ht="12" customHeight="1" x14ac:dyDescent="0.25">
      <c r="A18" s="193" t="s">
        <v>744</v>
      </c>
      <c r="B18" s="91" t="s">
        <v>594</v>
      </c>
      <c r="C18" s="52">
        <v>52</v>
      </c>
      <c r="D18" s="103">
        <v>408118</v>
      </c>
      <c r="E18" s="92"/>
      <c r="F18" s="93"/>
      <c r="G18" s="99">
        <v>43529</v>
      </c>
      <c r="H18" s="100">
        <v>45721</v>
      </c>
      <c r="I18" s="92"/>
      <c r="J18" s="93"/>
      <c r="K18" s="96">
        <v>972025</v>
      </c>
      <c r="L18" s="97">
        <v>972025</v>
      </c>
      <c r="M18" s="97">
        <v>972025</v>
      </c>
      <c r="N18" s="97">
        <v>0</v>
      </c>
      <c r="O18" s="97">
        <v>0</v>
      </c>
      <c r="P18" s="98">
        <v>1</v>
      </c>
    </row>
    <row r="19" spans="1:16" ht="12" customHeight="1" x14ac:dyDescent="0.25">
      <c r="A19" s="193" t="s">
        <v>744</v>
      </c>
      <c r="B19" s="56" t="s">
        <v>203</v>
      </c>
      <c r="C19" s="4" t="s">
        <v>680</v>
      </c>
      <c r="D19" s="55" t="s">
        <v>202</v>
      </c>
      <c r="E19" s="23">
        <v>43434</v>
      </c>
      <c r="F19" s="24">
        <v>45626</v>
      </c>
      <c r="G19" s="21"/>
      <c r="H19" s="22"/>
      <c r="I19" s="21"/>
      <c r="J19" s="22"/>
      <c r="K19" s="14">
        <v>69641.67</v>
      </c>
      <c r="L19" s="5">
        <v>0</v>
      </c>
      <c r="M19" s="5">
        <v>0</v>
      </c>
      <c r="N19" s="5">
        <v>0</v>
      </c>
      <c r="O19" s="5">
        <v>0</v>
      </c>
      <c r="P19" s="15" t="s">
        <v>700</v>
      </c>
    </row>
    <row r="20" spans="1:16" ht="12" customHeight="1" x14ac:dyDescent="0.25">
      <c r="A20" s="193" t="s">
        <v>744</v>
      </c>
      <c r="B20" s="56" t="s">
        <v>728</v>
      </c>
      <c r="C20" s="4">
        <v>56</v>
      </c>
      <c r="D20" s="55" t="s">
        <v>208</v>
      </c>
      <c r="E20" s="21"/>
      <c r="F20" s="22"/>
      <c r="G20" s="21"/>
      <c r="H20" s="22"/>
      <c r="I20" s="25">
        <v>44329</v>
      </c>
      <c r="J20" s="26">
        <v>46520</v>
      </c>
      <c r="K20" s="14">
        <v>321666.67</v>
      </c>
      <c r="L20" s="5">
        <v>1041666.67</v>
      </c>
      <c r="M20" s="5">
        <v>219456.03</v>
      </c>
      <c r="N20" s="5">
        <v>0</v>
      </c>
      <c r="O20" s="5">
        <v>822210.64</v>
      </c>
      <c r="P20" s="15">
        <v>0.21067778812583107</v>
      </c>
    </row>
    <row r="21" spans="1:16" ht="12" customHeight="1" x14ac:dyDescent="0.25">
      <c r="A21" s="193" t="s">
        <v>744</v>
      </c>
      <c r="B21" s="56" t="s">
        <v>207</v>
      </c>
      <c r="C21" s="4">
        <v>55</v>
      </c>
      <c r="D21" s="55" t="s">
        <v>206</v>
      </c>
      <c r="E21" s="23">
        <v>43434</v>
      </c>
      <c r="F21" s="24">
        <v>45626</v>
      </c>
      <c r="G21" s="25">
        <v>44490</v>
      </c>
      <c r="H21" s="26">
        <v>46681</v>
      </c>
      <c r="I21" s="25">
        <v>44490</v>
      </c>
      <c r="J21" s="26">
        <v>46681</v>
      </c>
      <c r="K21" s="14">
        <v>100000</v>
      </c>
      <c r="L21" s="5">
        <v>0</v>
      </c>
      <c r="M21" s="5">
        <v>0</v>
      </c>
      <c r="N21" s="5">
        <v>0</v>
      </c>
      <c r="O21" s="5">
        <v>0</v>
      </c>
      <c r="P21" s="15" t="s">
        <v>700</v>
      </c>
    </row>
    <row r="22" spans="1:16" ht="12" customHeight="1" x14ac:dyDescent="0.25">
      <c r="A22" s="193" t="s">
        <v>744</v>
      </c>
      <c r="B22" s="56" t="s">
        <v>729</v>
      </c>
      <c r="C22" s="4">
        <v>54</v>
      </c>
      <c r="D22" s="55" t="s">
        <v>204</v>
      </c>
      <c r="E22" s="23">
        <v>43434</v>
      </c>
      <c r="F22" s="24">
        <v>45626</v>
      </c>
      <c r="G22" s="21"/>
      <c r="H22" s="22"/>
      <c r="I22" s="21"/>
      <c r="J22" s="22"/>
      <c r="K22" s="14">
        <v>70000</v>
      </c>
      <c r="L22" s="5">
        <v>0</v>
      </c>
      <c r="M22" s="5">
        <v>0</v>
      </c>
      <c r="N22" s="5">
        <v>0</v>
      </c>
      <c r="O22" s="5">
        <v>0</v>
      </c>
      <c r="P22" s="15" t="s">
        <v>700</v>
      </c>
    </row>
    <row r="23" spans="1:16" ht="12" customHeight="1" x14ac:dyDescent="0.25">
      <c r="A23" s="193" t="s">
        <v>744</v>
      </c>
      <c r="B23" s="91" t="s">
        <v>654</v>
      </c>
      <c r="C23" s="4">
        <v>57</v>
      </c>
      <c r="D23" s="90" t="s">
        <v>574</v>
      </c>
      <c r="E23" s="94">
        <v>43434</v>
      </c>
      <c r="F23" s="95">
        <v>45626</v>
      </c>
      <c r="G23" s="92"/>
      <c r="H23" s="93"/>
      <c r="I23" s="92"/>
      <c r="J23" s="93"/>
      <c r="K23" s="96">
        <v>150000</v>
      </c>
      <c r="L23" s="97">
        <v>50000</v>
      </c>
      <c r="M23" s="97">
        <v>37500</v>
      </c>
      <c r="N23" s="97">
        <v>12500</v>
      </c>
      <c r="O23" s="97">
        <v>0</v>
      </c>
      <c r="P23" s="98">
        <v>1</v>
      </c>
    </row>
    <row r="24" spans="1:16" ht="12" customHeight="1" x14ac:dyDescent="0.25">
      <c r="A24" s="193" t="s">
        <v>744</v>
      </c>
      <c r="B24" s="91" t="s">
        <v>620</v>
      </c>
      <c r="C24" s="4">
        <v>59</v>
      </c>
      <c r="D24" s="90" t="s">
        <v>539</v>
      </c>
      <c r="E24" s="99">
        <v>43483</v>
      </c>
      <c r="F24" s="100">
        <v>45675</v>
      </c>
      <c r="G24" s="92"/>
      <c r="H24" s="93"/>
      <c r="I24" s="92"/>
      <c r="J24" s="93"/>
      <c r="K24" s="96">
        <v>271666.67</v>
      </c>
      <c r="L24" s="97">
        <v>239533</v>
      </c>
      <c r="M24" s="97">
        <v>239533</v>
      </c>
      <c r="N24" s="97">
        <v>0</v>
      </c>
      <c r="O24" s="97">
        <v>0</v>
      </c>
      <c r="P24" s="98">
        <v>1</v>
      </c>
    </row>
    <row r="25" spans="1:16" ht="12" customHeight="1" x14ac:dyDescent="0.25">
      <c r="A25" s="193" t="s">
        <v>744</v>
      </c>
      <c r="B25" s="91" t="s">
        <v>601</v>
      </c>
      <c r="C25" s="4">
        <v>58</v>
      </c>
      <c r="D25" s="90" t="s">
        <v>520</v>
      </c>
      <c r="E25" s="94">
        <v>43434</v>
      </c>
      <c r="F25" s="95">
        <v>45626</v>
      </c>
      <c r="G25" s="94">
        <v>43891</v>
      </c>
      <c r="H25" s="95">
        <v>46082</v>
      </c>
      <c r="I25" s="92"/>
      <c r="J25" s="93"/>
      <c r="K25" s="96">
        <v>250000</v>
      </c>
      <c r="L25" s="97">
        <v>632133.67000000004</v>
      </c>
      <c r="M25" s="97">
        <v>632133.67000000004</v>
      </c>
      <c r="N25" s="97">
        <v>0</v>
      </c>
      <c r="O25" s="97">
        <v>0</v>
      </c>
      <c r="P25" s="98">
        <v>1</v>
      </c>
    </row>
    <row r="26" spans="1:16" ht="12" customHeight="1" x14ac:dyDescent="0.25">
      <c r="A26" s="193" t="s">
        <v>744</v>
      </c>
      <c r="B26" s="91" t="s">
        <v>649</v>
      </c>
      <c r="C26" s="62">
        <v>4</v>
      </c>
      <c r="D26" s="90" t="s">
        <v>569</v>
      </c>
      <c r="E26" s="94">
        <v>43434</v>
      </c>
      <c r="F26" s="95">
        <v>45626</v>
      </c>
      <c r="G26" s="92"/>
      <c r="H26" s="93"/>
      <c r="I26" s="92"/>
      <c r="J26" s="93"/>
      <c r="K26" s="96">
        <v>120000</v>
      </c>
      <c r="L26" s="97">
        <v>120000</v>
      </c>
      <c r="M26" s="97">
        <v>120000</v>
      </c>
      <c r="N26" s="97">
        <v>0</v>
      </c>
      <c r="O26" s="97">
        <v>0</v>
      </c>
      <c r="P26" s="98">
        <v>1</v>
      </c>
    </row>
    <row r="27" spans="1:16" ht="12" customHeight="1" x14ac:dyDescent="0.25">
      <c r="A27" s="193" t="s">
        <v>744</v>
      </c>
      <c r="B27" s="56" t="s">
        <v>199</v>
      </c>
      <c r="C27" s="4">
        <v>51</v>
      </c>
      <c r="D27" s="55" t="s">
        <v>198</v>
      </c>
      <c r="E27" s="23">
        <v>43434</v>
      </c>
      <c r="F27" s="24">
        <v>45626</v>
      </c>
      <c r="G27" s="21"/>
      <c r="H27" s="22"/>
      <c r="I27" s="21"/>
      <c r="J27" s="22"/>
      <c r="K27" s="14">
        <v>876000</v>
      </c>
      <c r="L27" s="5">
        <v>876000</v>
      </c>
      <c r="M27" s="5">
        <v>0</v>
      </c>
      <c r="N27" s="5">
        <v>0</v>
      </c>
      <c r="O27" s="5">
        <v>876000</v>
      </c>
      <c r="P27" s="15">
        <v>0</v>
      </c>
    </row>
    <row r="28" spans="1:16" ht="12" customHeight="1" x14ac:dyDescent="0.25">
      <c r="A28" s="193" t="s">
        <v>743</v>
      </c>
      <c r="B28" s="56" t="s">
        <v>412</v>
      </c>
      <c r="C28" s="4" t="s">
        <v>692</v>
      </c>
      <c r="D28" s="55" t="s">
        <v>411</v>
      </c>
      <c r="E28" s="23">
        <v>43434</v>
      </c>
      <c r="F28" s="24">
        <v>45626</v>
      </c>
      <c r="G28" s="23">
        <v>43891</v>
      </c>
      <c r="H28" s="24">
        <v>46082</v>
      </c>
      <c r="I28" s="21"/>
      <c r="J28" s="22"/>
      <c r="K28" s="41">
        <v>60000</v>
      </c>
      <c r="L28" s="6">
        <v>315000</v>
      </c>
      <c r="M28" s="6">
        <v>304293.57</v>
      </c>
      <c r="N28" s="6">
        <v>0.01</v>
      </c>
      <c r="O28" s="6">
        <v>10706.419999999993</v>
      </c>
      <c r="P28" s="42">
        <v>0.96601136507936514</v>
      </c>
    </row>
    <row r="29" spans="1:16" ht="12" customHeight="1" x14ac:dyDescent="0.25">
      <c r="A29" s="193" t="s">
        <v>743</v>
      </c>
      <c r="B29" s="91" t="s">
        <v>653</v>
      </c>
      <c r="C29" s="4">
        <v>149</v>
      </c>
      <c r="D29" s="90" t="s">
        <v>573</v>
      </c>
      <c r="E29" s="94">
        <v>43434</v>
      </c>
      <c r="F29" s="95">
        <v>45626</v>
      </c>
      <c r="G29" s="92"/>
      <c r="H29" s="93"/>
      <c r="I29" s="92"/>
      <c r="J29" s="93"/>
      <c r="K29" s="104">
        <v>46722</v>
      </c>
      <c r="L29" s="105">
        <v>46722</v>
      </c>
      <c r="M29" s="105">
        <v>46722</v>
      </c>
      <c r="N29" s="105">
        <v>0</v>
      </c>
      <c r="O29" s="105">
        <v>0</v>
      </c>
      <c r="P29" s="106">
        <v>1</v>
      </c>
    </row>
    <row r="30" spans="1:16" ht="12" customHeight="1" x14ac:dyDescent="0.25">
      <c r="A30" s="193" t="s">
        <v>743</v>
      </c>
      <c r="B30" s="56" t="s">
        <v>416</v>
      </c>
      <c r="C30" s="4">
        <v>150</v>
      </c>
      <c r="D30" s="55" t="s">
        <v>415</v>
      </c>
      <c r="E30" s="23">
        <v>43434</v>
      </c>
      <c r="F30" s="24">
        <v>45626</v>
      </c>
      <c r="G30" s="21"/>
      <c r="H30" s="22"/>
      <c r="I30" s="21"/>
      <c r="J30" s="22"/>
      <c r="K30" s="41">
        <v>85000</v>
      </c>
      <c r="L30" s="6">
        <v>206000</v>
      </c>
      <c r="M30" s="6">
        <v>85000</v>
      </c>
      <c r="N30" s="6">
        <v>0</v>
      </c>
      <c r="O30" s="6">
        <v>121000</v>
      </c>
      <c r="P30" s="42">
        <v>0.41262135922330095</v>
      </c>
    </row>
    <row r="31" spans="1:16" ht="12" customHeight="1" x14ac:dyDescent="0.25">
      <c r="A31" s="193" t="s">
        <v>743</v>
      </c>
      <c r="B31" s="91" t="s">
        <v>645</v>
      </c>
      <c r="C31" s="62">
        <v>26</v>
      </c>
      <c r="D31" s="90" t="s">
        <v>565</v>
      </c>
      <c r="E31" s="94">
        <v>43434</v>
      </c>
      <c r="F31" s="95">
        <v>45626</v>
      </c>
      <c r="G31" s="94">
        <v>43756</v>
      </c>
      <c r="H31" s="95">
        <v>45948</v>
      </c>
      <c r="I31" s="92"/>
      <c r="J31" s="93"/>
      <c r="K31" s="96">
        <v>80000</v>
      </c>
      <c r="L31" s="97">
        <v>353278</v>
      </c>
      <c r="M31" s="97">
        <v>353278</v>
      </c>
      <c r="N31" s="97">
        <v>0</v>
      </c>
      <c r="O31" s="97">
        <v>0</v>
      </c>
      <c r="P31" s="98">
        <v>1</v>
      </c>
    </row>
    <row r="32" spans="1:16" ht="12" customHeight="1" x14ac:dyDescent="0.25">
      <c r="A32" s="193" t="s">
        <v>743</v>
      </c>
      <c r="B32" s="56" t="s">
        <v>410</v>
      </c>
      <c r="C32" s="52" t="s">
        <v>691</v>
      </c>
      <c r="D32" s="55" t="s">
        <v>409</v>
      </c>
      <c r="E32" s="21"/>
      <c r="F32" s="22"/>
      <c r="G32" s="21"/>
      <c r="H32" s="22"/>
      <c r="I32" s="21"/>
      <c r="J32" s="22"/>
      <c r="K32" s="41">
        <v>0</v>
      </c>
      <c r="L32" s="6">
        <v>75991.22</v>
      </c>
      <c r="M32" s="6">
        <v>0</v>
      </c>
      <c r="N32" s="6">
        <v>0</v>
      </c>
      <c r="O32" s="6">
        <v>75991.22</v>
      </c>
      <c r="P32" s="42">
        <v>0</v>
      </c>
    </row>
    <row r="33" spans="1:17" ht="12" customHeight="1" x14ac:dyDescent="0.25">
      <c r="A33" s="193" t="s">
        <v>743</v>
      </c>
      <c r="B33" s="91" t="s">
        <v>647</v>
      </c>
      <c r="C33" s="62">
        <v>24</v>
      </c>
      <c r="D33" s="90" t="s">
        <v>567</v>
      </c>
      <c r="E33" s="94">
        <v>43434</v>
      </c>
      <c r="F33" s="95">
        <v>45626</v>
      </c>
      <c r="G33" s="94">
        <v>43756</v>
      </c>
      <c r="H33" s="95">
        <v>45948</v>
      </c>
      <c r="I33" s="92"/>
      <c r="J33" s="93"/>
      <c r="K33" s="96">
        <v>39643.15</v>
      </c>
      <c r="L33" s="97">
        <v>461352.21</v>
      </c>
      <c r="M33" s="97">
        <v>461352.21</v>
      </c>
      <c r="N33" s="97">
        <v>0</v>
      </c>
      <c r="O33" s="97">
        <v>0</v>
      </c>
      <c r="P33" s="98">
        <v>1</v>
      </c>
    </row>
    <row r="34" spans="1:17" ht="12" customHeight="1" x14ac:dyDescent="0.25">
      <c r="A34" s="193" t="s">
        <v>743</v>
      </c>
      <c r="B34" s="56" t="s">
        <v>388</v>
      </c>
      <c r="C34" s="52" t="s">
        <v>689</v>
      </c>
      <c r="D34" s="55" t="s">
        <v>387</v>
      </c>
      <c r="E34" s="21"/>
      <c r="F34" s="22"/>
      <c r="G34" s="23">
        <v>43891</v>
      </c>
      <c r="H34" s="24">
        <v>46082</v>
      </c>
      <c r="I34" s="21"/>
      <c r="J34" s="22"/>
      <c r="K34" s="41">
        <v>400000</v>
      </c>
      <c r="L34" s="6">
        <v>215484</v>
      </c>
      <c r="M34" s="6">
        <v>0</v>
      </c>
      <c r="N34" s="6">
        <v>0</v>
      </c>
      <c r="O34" s="6">
        <v>215484</v>
      </c>
      <c r="P34" s="42">
        <v>0</v>
      </c>
    </row>
    <row r="35" spans="1:17" ht="12" customHeight="1" x14ac:dyDescent="0.25">
      <c r="A35" s="193" t="s">
        <v>743</v>
      </c>
      <c r="B35" s="68" t="s">
        <v>724</v>
      </c>
      <c r="C35" s="52" t="s">
        <v>689</v>
      </c>
      <c r="D35" s="58"/>
      <c r="E35" s="39"/>
      <c r="F35" s="40"/>
      <c r="G35" s="38" t="s">
        <v>266</v>
      </c>
      <c r="H35" s="22"/>
      <c r="I35" s="21"/>
      <c r="J35" s="22"/>
      <c r="K35" s="41"/>
      <c r="L35" s="6"/>
      <c r="M35" s="6"/>
      <c r="N35" s="6"/>
      <c r="O35" s="6"/>
      <c r="P35" s="42"/>
    </row>
    <row r="36" spans="1:17" ht="12" customHeight="1" thickBot="1" x14ac:dyDescent="0.3">
      <c r="A36" s="193" t="s">
        <v>743</v>
      </c>
      <c r="B36" s="159" t="s">
        <v>391</v>
      </c>
      <c r="C36" s="52" t="s">
        <v>689</v>
      </c>
      <c r="D36" s="60"/>
      <c r="E36" s="213"/>
      <c r="F36" s="214"/>
      <c r="G36" s="198" t="s">
        <v>266</v>
      </c>
      <c r="H36" s="28"/>
      <c r="I36" s="27"/>
      <c r="J36" s="28"/>
      <c r="K36" s="162"/>
      <c r="L36" s="163"/>
      <c r="M36" s="163"/>
      <c r="N36" s="163"/>
      <c r="O36" s="163"/>
      <c r="P36" s="164"/>
    </row>
    <row r="37" spans="1:17" ht="12" customHeight="1" thickBot="1" x14ac:dyDescent="0.3">
      <c r="A37" s="193" t="s">
        <v>743</v>
      </c>
      <c r="B37" s="210" t="s">
        <v>695</v>
      </c>
      <c r="C37" s="52" t="s">
        <v>691</v>
      </c>
      <c r="D37" s="211"/>
      <c r="E37" s="212" t="s">
        <v>266</v>
      </c>
      <c r="F37" s="152"/>
      <c r="G37" s="152"/>
      <c r="H37" s="152"/>
      <c r="I37" s="152"/>
      <c r="J37" s="152"/>
      <c r="K37" s="155"/>
      <c r="L37" s="155"/>
      <c r="M37" s="155"/>
      <c r="N37" s="155"/>
      <c r="O37" s="155"/>
      <c r="P37" s="158"/>
    </row>
    <row r="38" spans="1:17" ht="12" customHeight="1" x14ac:dyDescent="0.25">
      <c r="A38" s="193" t="s">
        <v>743</v>
      </c>
      <c r="B38" s="54" t="s">
        <v>390</v>
      </c>
      <c r="C38" s="52" t="s">
        <v>689</v>
      </c>
      <c r="D38" s="53" t="s">
        <v>389</v>
      </c>
      <c r="E38" s="31"/>
      <c r="F38" s="32"/>
      <c r="G38" s="35">
        <v>44475</v>
      </c>
      <c r="H38" s="36">
        <v>46666</v>
      </c>
      <c r="I38" s="31"/>
      <c r="J38" s="32"/>
      <c r="K38" s="202">
        <v>184516</v>
      </c>
      <c r="L38" s="204">
        <v>184516</v>
      </c>
      <c r="M38" s="204">
        <v>0</v>
      </c>
      <c r="N38" s="204">
        <v>0</v>
      </c>
      <c r="O38" s="204">
        <v>184516</v>
      </c>
      <c r="P38" s="206">
        <v>0</v>
      </c>
    </row>
    <row r="39" spans="1:17" ht="12" customHeight="1" x14ac:dyDescent="0.25">
      <c r="A39" s="193" t="s">
        <v>743</v>
      </c>
      <c r="B39" s="56" t="s">
        <v>394</v>
      </c>
      <c r="C39" s="52">
        <v>142</v>
      </c>
      <c r="D39" s="55" t="s">
        <v>393</v>
      </c>
      <c r="E39" s="21"/>
      <c r="F39" s="22"/>
      <c r="G39" s="25">
        <v>44686</v>
      </c>
      <c r="H39" s="26">
        <v>46878</v>
      </c>
      <c r="I39" s="21"/>
      <c r="J39" s="22"/>
      <c r="K39" s="41">
        <v>53795</v>
      </c>
      <c r="L39" s="6">
        <v>0</v>
      </c>
      <c r="M39" s="6">
        <v>0</v>
      </c>
      <c r="N39" s="6">
        <v>0</v>
      </c>
      <c r="O39" s="6">
        <v>0</v>
      </c>
      <c r="P39" s="42" t="s">
        <v>700</v>
      </c>
    </row>
    <row r="40" spans="1:17" ht="12" customHeight="1" x14ac:dyDescent="0.25">
      <c r="A40" s="193" t="s">
        <v>743</v>
      </c>
      <c r="B40" s="56" t="s">
        <v>400</v>
      </c>
      <c r="C40" s="4" t="s">
        <v>690</v>
      </c>
      <c r="D40" s="55" t="s">
        <v>399</v>
      </c>
      <c r="E40" s="21"/>
      <c r="F40" s="22"/>
      <c r="G40" s="21"/>
      <c r="H40" s="22"/>
      <c r="I40" s="25">
        <v>44694</v>
      </c>
      <c r="J40" s="26">
        <v>46886</v>
      </c>
      <c r="K40" s="41">
        <v>100000</v>
      </c>
      <c r="L40" s="6">
        <v>100000</v>
      </c>
      <c r="M40" s="6">
        <v>0</v>
      </c>
      <c r="N40" s="6">
        <v>0</v>
      </c>
      <c r="O40" s="6">
        <v>100000</v>
      </c>
      <c r="P40" s="42">
        <v>0</v>
      </c>
    </row>
    <row r="41" spans="1:17" ht="12" customHeight="1" x14ac:dyDescent="0.25">
      <c r="A41" s="193" t="s">
        <v>743</v>
      </c>
      <c r="B41" s="56" t="s">
        <v>404</v>
      </c>
      <c r="C41" s="4">
        <v>145</v>
      </c>
      <c r="D41" s="55" t="s">
        <v>403</v>
      </c>
      <c r="E41" s="21"/>
      <c r="F41" s="22"/>
      <c r="G41" s="23">
        <v>43891</v>
      </c>
      <c r="H41" s="24">
        <v>46082</v>
      </c>
      <c r="I41" s="21"/>
      <c r="J41" s="22"/>
      <c r="K41" s="41">
        <v>13000</v>
      </c>
      <c r="L41" s="6">
        <v>113000</v>
      </c>
      <c r="M41" s="6">
        <v>0</v>
      </c>
      <c r="N41" s="6">
        <v>0</v>
      </c>
      <c r="O41" s="6">
        <v>113000</v>
      </c>
      <c r="P41" s="42">
        <v>0</v>
      </c>
    </row>
    <row r="42" spans="1:17" ht="12" customHeight="1" x14ac:dyDescent="0.25">
      <c r="A42" s="193" t="s">
        <v>743</v>
      </c>
      <c r="B42" s="56" t="s">
        <v>396</v>
      </c>
      <c r="C42" s="52">
        <v>142</v>
      </c>
      <c r="D42" s="55" t="s">
        <v>395</v>
      </c>
      <c r="E42" s="21"/>
      <c r="F42" s="22"/>
      <c r="G42" s="25">
        <v>45196</v>
      </c>
      <c r="H42" s="26">
        <v>47388</v>
      </c>
      <c r="I42" s="21"/>
      <c r="J42" s="22"/>
      <c r="K42" s="41">
        <v>0</v>
      </c>
      <c r="L42" s="6">
        <v>30000</v>
      </c>
      <c r="M42" s="6">
        <v>0</v>
      </c>
      <c r="N42" s="6">
        <v>0</v>
      </c>
      <c r="O42" s="6">
        <v>30000</v>
      </c>
      <c r="P42" s="42">
        <v>0</v>
      </c>
    </row>
    <row r="43" spans="1:17" ht="12" customHeight="1" x14ac:dyDescent="0.25">
      <c r="A43" s="193" t="s">
        <v>743</v>
      </c>
      <c r="B43" s="56" t="s">
        <v>402</v>
      </c>
      <c r="C43" s="4">
        <v>144</v>
      </c>
      <c r="D43" s="55" t="s">
        <v>401</v>
      </c>
      <c r="E43" s="23">
        <v>43434</v>
      </c>
      <c r="F43" s="24">
        <v>45626</v>
      </c>
      <c r="G43" s="21"/>
      <c r="H43" s="22"/>
      <c r="I43" s="21"/>
      <c r="J43" s="22"/>
      <c r="K43" s="41">
        <v>68795</v>
      </c>
      <c r="L43" s="6">
        <v>0</v>
      </c>
      <c r="M43" s="6">
        <v>0</v>
      </c>
      <c r="N43" s="6">
        <v>0</v>
      </c>
      <c r="O43" s="6">
        <v>0</v>
      </c>
      <c r="P43" s="42" t="s">
        <v>700</v>
      </c>
      <c r="Q43" s="122"/>
    </row>
    <row r="44" spans="1:17" ht="12" customHeight="1" x14ac:dyDescent="0.25">
      <c r="A44" s="193" t="s">
        <v>743</v>
      </c>
      <c r="B44" s="56" t="s">
        <v>406</v>
      </c>
      <c r="C44" s="4">
        <v>146</v>
      </c>
      <c r="D44" s="55" t="s">
        <v>405</v>
      </c>
      <c r="E44" s="21"/>
      <c r="F44" s="22"/>
      <c r="G44" s="21"/>
      <c r="H44" s="22"/>
      <c r="I44" s="25">
        <v>44694</v>
      </c>
      <c r="J44" s="26">
        <v>46886</v>
      </c>
      <c r="K44" s="41">
        <v>75040</v>
      </c>
      <c r="L44" s="6">
        <v>0</v>
      </c>
      <c r="M44" s="6">
        <v>0</v>
      </c>
      <c r="N44" s="6">
        <v>0</v>
      </c>
      <c r="O44" s="6">
        <v>0</v>
      </c>
      <c r="P44" s="42" t="s">
        <v>700</v>
      </c>
    </row>
    <row r="45" spans="1:17" ht="12" customHeight="1" x14ac:dyDescent="0.25">
      <c r="A45" s="193" t="s">
        <v>743</v>
      </c>
      <c r="B45" s="56" t="s">
        <v>398</v>
      </c>
      <c r="C45" s="52">
        <v>142</v>
      </c>
      <c r="D45" s="55" t="s">
        <v>397</v>
      </c>
      <c r="E45" s="21"/>
      <c r="F45" s="22"/>
      <c r="G45" s="25">
        <v>45196</v>
      </c>
      <c r="H45" s="26">
        <v>47388</v>
      </c>
      <c r="I45" s="21"/>
      <c r="J45" s="22"/>
      <c r="K45" s="41">
        <v>0</v>
      </c>
      <c r="L45" s="6">
        <v>288630</v>
      </c>
      <c r="M45" s="6">
        <v>0</v>
      </c>
      <c r="N45" s="6">
        <v>0</v>
      </c>
      <c r="O45" s="6">
        <v>288630</v>
      </c>
      <c r="P45" s="42">
        <v>0</v>
      </c>
    </row>
    <row r="46" spans="1:17" ht="12" customHeight="1" x14ac:dyDescent="0.25">
      <c r="A46" s="193" t="s">
        <v>743</v>
      </c>
      <c r="B46" s="91" t="s">
        <v>648</v>
      </c>
      <c r="C46" s="62">
        <v>25</v>
      </c>
      <c r="D46" s="90" t="s">
        <v>568</v>
      </c>
      <c r="E46" s="94">
        <v>43434</v>
      </c>
      <c r="F46" s="95">
        <v>45626</v>
      </c>
      <c r="G46" s="94">
        <v>43756</v>
      </c>
      <c r="H46" s="95">
        <v>45948</v>
      </c>
      <c r="I46" s="92"/>
      <c r="J46" s="93"/>
      <c r="K46" s="96">
        <v>6036.07</v>
      </c>
      <c r="L46" s="97">
        <v>95110.49</v>
      </c>
      <c r="M46" s="97">
        <v>95110.49</v>
      </c>
      <c r="N46" s="97">
        <v>0</v>
      </c>
      <c r="O46" s="97">
        <v>0</v>
      </c>
      <c r="P46" s="98">
        <v>1</v>
      </c>
    </row>
    <row r="47" spans="1:17" ht="12" customHeight="1" thickBot="1" x14ac:dyDescent="0.3">
      <c r="A47" s="193" t="s">
        <v>743</v>
      </c>
      <c r="B47" s="159" t="s">
        <v>408</v>
      </c>
      <c r="C47" s="52" t="s">
        <v>691</v>
      </c>
      <c r="D47" s="148" t="s">
        <v>407</v>
      </c>
      <c r="E47" s="160">
        <v>43434</v>
      </c>
      <c r="F47" s="161">
        <v>45626</v>
      </c>
      <c r="G47" s="27"/>
      <c r="H47" s="28"/>
      <c r="I47" s="27"/>
      <c r="J47" s="28"/>
      <c r="K47" s="162">
        <v>1265035.7</v>
      </c>
      <c r="L47" s="163">
        <v>847044.48</v>
      </c>
      <c r="M47" s="163">
        <v>604409.61</v>
      </c>
      <c r="N47" s="163">
        <v>13581.61</v>
      </c>
      <c r="O47" s="163">
        <v>229053.26</v>
      </c>
      <c r="P47" s="164">
        <v>0.72958532236701423</v>
      </c>
    </row>
    <row r="48" spans="1:17" ht="12" customHeight="1" thickBot="1" x14ac:dyDescent="0.3">
      <c r="A48" s="193" t="s">
        <v>743</v>
      </c>
      <c r="B48" s="143" t="s">
        <v>651</v>
      </c>
      <c r="C48" s="62">
        <v>27</v>
      </c>
      <c r="D48" s="146" t="s">
        <v>571</v>
      </c>
      <c r="E48" s="151">
        <v>43434</v>
      </c>
      <c r="F48" s="151">
        <v>45626</v>
      </c>
      <c r="G48" s="151">
        <v>43756</v>
      </c>
      <c r="H48" s="151">
        <v>45948</v>
      </c>
      <c r="I48" s="149"/>
      <c r="J48" s="149"/>
      <c r="K48" s="165">
        <v>200000</v>
      </c>
      <c r="L48" s="165">
        <v>834538.26</v>
      </c>
      <c r="M48" s="165">
        <v>834538.26</v>
      </c>
      <c r="N48" s="165">
        <v>0</v>
      </c>
      <c r="O48" s="165">
        <v>0</v>
      </c>
      <c r="P48" s="166">
        <v>1</v>
      </c>
    </row>
    <row r="49" spans="1:17" ht="12" customHeight="1" x14ac:dyDescent="0.25">
      <c r="A49" s="193" t="s">
        <v>743</v>
      </c>
      <c r="B49" s="226" t="s">
        <v>732</v>
      </c>
      <c r="C49" s="52" t="s">
        <v>691</v>
      </c>
      <c r="D49" s="230"/>
      <c r="E49" s="153" t="s">
        <v>266</v>
      </c>
      <c r="F49" s="36"/>
      <c r="G49" s="19"/>
      <c r="H49" s="20"/>
      <c r="I49" s="35"/>
      <c r="J49" s="36"/>
      <c r="K49" s="11"/>
      <c r="L49" s="12"/>
      <c r="M49" s="12"/>
      <c r="N49" s="12"/>
      <c r="O49" s="12"/>
      <c r="P49" s="13"/>
    </row>
    <row r="50" spans="1:17" ht="12" customHeight="1" x14ac:dyDescent="0.25">
      <c r="A50" s="193" t="s">
        <v>741</v>
      </c>
      <c r="B50" s="56" t="s">
        <v>302</v>
      </c>
      <c r="C50" s="4">
        <v>101</v>
      </c>
      <c r="D50" s="55" t="s">
        <v>301</v>
      </c>
      <c r="E50" s="23">
        <v>43434</v>
      </c>
      <c r="F50" s="24">
        <v>45626</v>
      </c>
      <c r="G50" s="23">
        <v>43891</v>
      </c>
      <c r="H50" s="24">
        <v>46082</v>
      </c>
      <c r="I50" s="21"/>
      <c r="J50" s="22"/>
      <c r="K50" s="41">
        <v>1000000</v>
      </c>
      <c r="L50" s="6">
        <v>2083333.33</v>
      </c>
      <c r="M50" s="6">
        <v>938553.85</v>
      </c>
      <c r="N50" s="6">
        <v>557352.81999999995</v>
      </c>
      <c r="O50" s="6">
        <v>587426.66</v>
      </c>
      <c r="P50" s="42">
        <v>0.71803520274885624</v>
      </c>
    </row>
    <row r="51" spans="1:17" ht="12" customHeight="1" x14ac:dyDescent="0.25">
      <c r="A51" s="193" t="s">
        <v>741</v>
      </c>
      <c r="B51" s="91" t="s">
        <v>715</v>
      </c>
      <c r="C51" s="4">
        <v>100</v>
      </c>
      <c r="D51" s="90" t="s">
        <v>521</v>
      </c>
      <c r="E51" s="94">
        <v>43434</v>
      </c>
      <c r="F51" s="95">
        <v>45626</v>
      </c>
      <c r="G51" s="92"/>
      <c r="H51" s="93"/>
      <c r="I51" s="92"/>
      <c r="J51" s="93"/>
      <c r="K51" s="104">
        <v>2083333.33</v>
      </c>
      <c r="L51" s="105">
        <v>2083333.33</v>
      </c>
      <c r="M51" s="105">
        <v>2078402.72</v>
      </c>
      <c r="N51" s="105">
        <v>4930.5300000000007</v>
      </c>
      <c r="O51" s="105">
        <v>8.0000000101790647E-2</v>
      </c>
      <c r="P51" s="106">
        <v>0.99999996159999993</v>
      </c>
    </row>
    <row r="52" spans="1:17" ht="12" customHeight="1" x14ac:dyDescent="0.25">
      <c r="A52" s="193" t="s">
        <v>753</v>
      </c>
      <c r="B52" s="56" t="s">
        <v>187</v>
      </c>
      <c r="C52" s="4">
        <v>45</v>
      </c>
      <c r="D52" s="55" t="s">
        <v>186</v>
      </c>
      <c r="E52" s="21"/>
      <c r="F52" s="22"/>
      <c r="G52" s="23">
        <v>43891</v>
      </c>
      <c r="H52" s="24">
        <v>46082</v>
      </c>
      <c r="I52" s="21"/>
      <c r="J52" s="22"/>
      <c r="K52" s="14">
        <v>70000</v>
      </c>
      <c r="L52" s="5">
        <v>70000</v>
      </c>
      <c r="M52" s="5">
        <v>0</v>
      </c>
      <c r="N52" s="5">
        <v>0</v>
      </c>
      <c r="O52" s="5">
        <v>70000</v>
      </c>
      <c r="P52" s="15">
        <v>0</v>
      </c>
    </row>
    <row r="53" spans="1:17" ht="12" customHeight="1" x14ac:dyDescent="0.25">
      <c r="A53" s="193" t="s">
        <v>753</v>
      </c>
      <c r="B53" s="56" t="s">
        <v>189</v>
      </c>
      <c r="C53" s="4">
        <v>46</v>
      </c>
      <c r="D53" s="55" t="s">
        <v>188</v>
      </c>
      <c r="E53" s="23">
        <v>43434</v>
      </c>
      <c r="F53" s="24">
        <v>45626</v>
      </c>
      <c r="G53" s="21"/>
      <c r="H53" s="22"/>
      <c r="I53" s="21"/>
      <c r="J53" s="22"/>
      <c r="K53" s="14">
        <v>144000</v>
      </c>
      <c r="L53" s="5">
        <v>144000</v>
      </c>
      <c r="M53" s="5">
        <v>95294</v>
      </c>
      <c r="N53" s="5">
        <v>0</v>
      </c>
      <c r="O53" s="5">
        <v>48706</v>
      </c>
      <c r="P53" s="15">
        <v>0.66176388888888893</v>
      </c>
    </row>
    <row r="54" spans="1:17" ht="12" customHeight="1" x14ac:dyDescent="0.25">
      <c r="A54" s="193" t="s">
        <v>753</v>
      </c>
      <c r="B54" s="56" t="s">
        <v>191</v>
      </c>
      <c r="C54" s="4">
        <v>47</v>
      </c>
      <c r="D54" s="55" t="s">
        <v>190</v>
      </c>
      <c r="E54" s="23">
        <v>43434</v>
      </c>
      <c r="F54" s="24">
        <v>45626</v>
      </c>
      <c r="G54" s="21"/>
      <c r="H54" s="22"/>
      <c r="I54" s="21"/>
      <c r="J54" s="22"/>
      <c r="K54" s="14">
        <v>39500</v>
      </c>
      <c r="L54" s="5">
        <v>39500</v>
      </c>
      <c r="M54" s="5">
        <v>0</v>
      </c>
      <c r="N54" s="5">
        <v>0</v>
      </c>
      <c r="O54" s="5">
        <v>39500</v>
      </c>
      <c r="P54" s="15">
        <v>0</v>
      </c>
      <c r="Q54" s="122"/>
    </row>
    <row r="55" spans="1:17" ht="12" customHeight="1" x14ac:dyDescent="0.25">
      <c r="A55" s="193" t="s">
        <v>753</v>
      </c>
      <c r="B55" s="56" t="s">
        <v>197</v>
      </c>
      <c r="C55" s="4">
        <v>50</v>
      </c>
      <c r="D55" s="55" t="s">
        <v>196</v>
      </c>
      <c r="E55" s="23">
        <v>43434</v>
      </c>
      <c r="F55" s="24">
        <v>45626</v>
      </c>
      <c r="G55" s="21"/>
      <c r="H55" s="22"/>
      <c r="I55" s="21"/>
      <c r="J55" s="22"/>
      <c r="K55" s="14">
        <v>3503</v>
      </c>
      <c r="L55" s="5">
        <v>3503</v>
      </c>
      <c r="M55" s="5">
        <v>0</v>
      </c>
      <c r="N55" s="5">
        <v>0</v>
      </c>
      <c r="O55" s="5">
        <v>3503</v>
      </c>
      <c r="P55" s="15">
        <v>0</v>
      </c>
    </row>
    <row r="56" spans="1:17" ht="12" customHeight="1" x14ac:dyDescent="0.25">
      <c r="A56" s="193" t="s">
        <v>753</v>
      </c>
      <c r="B56" s="56" t="s">
        <v>185</v>
      </c>
      <c r="C56" s="4">
        <v>44</v>
      </c>
      <c r="D56" s="55" t="s">
        <v>184</v>
      </c>
      <c r="E56" s="23">
        <v>43434</v>
      </c>
      <c r="F56" s="24">
        <v>45626</v>
      </c>
      <c r="G56" s="21"/>
      <c r="H56" s="22"/>
      <c r="I56" s="21"/>
      <c r="J56" s="22"/>
      <c r="K56" s="14">
        <v>482903.33</v>
      </c>
      <c r="L56" s="5">
        <v>482903.33</v>
      </c>
      <c r="M56" s="5">
        <v>0</v>
      </c>
      <c r="N56" s="5">
        <v>0</v>
      </c>
      <c r="O56" s="5">
        <v>482903.33</v>
      </c>
      <c r="P56" s="15">
        <v>0</v>
      </c>
    </row>
    <row r="57" spans="1:17" ht="12" customHeight="1" x14ac:dyDescent="0.25">
      <c r="A57" s="193" t="s">
        <v>753</v>
      </c>
      <c r="B57" s="56" t="s">
        <v>195</v>
      </c>
      <c r="C57" s="4">
        <v>49</v>
      </c>
      <c r="D57" s="55" t="s">
        <v>194</v>
      </c>
      <c r="E57" s="23">
        <v>43434</v>
      </c>
      <c r="F57" s="24">
        <v>45626</v>
      </c>
      <c r="G57" s="21"/>
      <c r="H57" s="22"/>
      <c r="I57" s="21"/>
      <c r="J57" s="22"/>
      <c r="K57" s="14">
        <v>7000</v>
      </c>
      <c r="L57" s="5">
        <v>7000</v>
      </c>
      <c r="M57" s="5">
        <v>0</v>
      </c>
      <c r="N57" s="5">
        <v>0</v>
      </c>
      <c r="O57" s="5">
        <v>7000</v>
      </c>
      <c r="P57" s="15">
        <v>0</v>
      </c>
    </row>
    <row r="58" spans="1:17" ht="12" customHeight="1" x14ac:dyDescent="0.25">
      <c r="A58" s="193" t="s">
        <v>753</v>
      </c>
      <c r="B58" s="91" t="s">
        <v>614</v>
      </c>
      <c r="C58" s="4">
        <v>48</v>
      </c>
      <c r="D58" s="90" t="s">
        <v>533</v>
      </c>
      <c r="E58" s="94">
        <v>43434</v>
      </c>
      <c r="F58" s="95">
        <v>45626</v>
      </c>
      <c r="G58" s="92"/>
      <c r="H58" s="93"/>
      <c r="I58" s="92"/>
      <c r="J58" s="93"/>
      <c r="K58" s="96">
        <v>86427</v>
      </c>
      <c r="L58" s="97">
        <v>86427</v>
      </c>
      <c r="M58" s="97">
        <v>86427</v>
      </c>
      <c r="N58" s="97">
        <v>0</v>
      </c>
      <c r="O58" s="97">
        <v>0</v>
      </c>
      <c r="P58" s="98">
        <v>1</v>
      </c>
    </row>
    <row r="59" spans="1:17" ht="12" customHeight="1" x14ac:dyDescent="0.25">
      <c r="A59" s="193" t="s">
        <v>753</v>
      </c>
      <c r="B59" s="56" t="s">
        <v>181</v>
      </c>
      <c r="C59" s="4">
        <v>42</v>
      </c>
      <c r="D59" s="58"/>
      <c r="E59" s="21"/>
      <c r="F59" s="22"/>
      <c r="G59" s="21"/>
      <c r="H59" s="22"/>
      <c r="I59" s="21"/>
      <c r="J59" s="22"/>
      <c r="K59" s="41"/>
      <c r="L59" s="6"/>
      <c r="M59" s="6"/>
      <c r="N59" s="6"/>
      <c r="O59" s="6"/>
      <c r="P59" s="42"/>
    </row>
    <row r="60" spans="1:17" ht="12" customHeight="1" x14ac:dyDescent="0.25">
      <c r="A60" s="193" t="s">
        <v>753</v>
      </c>
      <c r="B60" s="56" t="s">
        <v>486</v>
      </c>
      <c r="C60" s="4">
        <v>2</v>
      </c>
      <c r="D60" s="55" t="s">
        <v>485</v>
      </c>
      <c r="E60" s="21"/>
      <c r="F60" s="22"/>
      <c r="G60" s="25">
        <v>44603</v>
      </c>
      <c r="H60" s="26">
        <v>46794</v>
      </c>
      <c r="I60" s="21"/>
      <c r="J60" s="22"/>
      <c r="K60" s="14">
        <v>588000</v>
      </c>
      <c r="L60" s="5">
        <v>588000</v>
      </c>
      <c r="M60" s="5">
        <v>0</v>
      </c>
      <c r="N60" s="5">
        <v>0</v>
      </c>
      <c r="O60" s="5">
        <v>588000</v>
      </c>
      <c r="P60" s="15">
        <v>0</v>
      </c>
    </row>
    <row r="61" spans="1:17" ht="12" customHeight="1" x14ac:dyDescent="0.25">
      <c r="A61" s="193" t="s">
        <v>753</v>
      </c>
      <c r="B61" s="91" t="s">
        <v>623</v>
      </c>
      <c r="C61" s="4">
        <v>43</v>
      </c>
      <c r="D61" s="90" t="s">
        <v>542</v>
      </c>
      <c r="E61" s="99">
        <v>43483</v>
      </c>
      <c r="F61" s="100">
        <v>45675</v>
      </c>
      <c r="G61" s="92"/>
      <c r="H61" s="93"/>
      <c r="I61" s="92"/>
      <c r="J61" s="93"/>
      <c r="K61" s="96">
        <v>245333.33</v>
      </c>
      <c r="L61" s="97">
        <v>245333.33</v>
      </c>
      <c r="M61" s="97">
        <v>244815.19</v>
      </c>
      <c r="N61" s="97">
        <v>0</v>
      </c>
      <c r="O61" s="97">
        <v>518.13999999998487</v>
      </c>
      <c r="P61" s="98">
        <v>0.99788801627565249</v>
      </c>
    </row>
    <row r="62" spans="1:17" ht="12" customHeight="1" x14ac:dyDescent="0.25">
      <c r="A62" s="193" t="s">
        <v>753</v>
      </c>
      <c r="B62" s="56" t="s">
        <v>171</v>
      </c>
      <c r="C62" s="4">
        <v>37</v>
      </c>
      <c r="D62" s="55" t="s">
        <v>170</v>
      </c>
      <c r="E62" s="23">
        <v>43434</v>
      </c>
      <c r="F62" s="24">
        <v>45626</v>
      </c>
      <c r="G62" s="21"/>
      <c r="H62" s="22"/>
      <c r="I62" s="21"/>
      <c r="J62" s="22"/>
      <c r="K62" s="14">
        <v>33198.5</v>
      </c>
      <c r="L62" s="5">
        <v>33198.5</v>
      </c>
      <c r="M62" s="5">
        <v>0</v>
      </c>
      <c r="N62" s="5">
        <v>0</v>
      </c>
      <c r="O62" s="5">
        <v>33198.5</v>
      </c>
      <c r="P62" s="15">
        <v>0</v>
      </c>
    </row>
    <row r="63" spans="1:17" ht="12" customHeight="1" x14ac:dyDescent="0.25">
      <c r="A63" s="193" t="s">
        <v>753</v>
      </c>
      <c r="B63" s="91" t="s">
        <v>616</v>
      </c>
      <c r="C63" s="4">
        <v>36</v>
      </c>
      <c r="D63" s="90" t="s">
        <v>535</v>
      </c>
      <c r="E63" s="94">
        <v>43434</v>
      </c>
      <c r="F63" s="95">
        <v>45626</v>
      </c>
      <c r="G63" s="94">
        <v>43891</v>
      </c>
      <c r="H63" s="95">
        <v>46082</v>
      </c>
      <c r="I63" s="92"/>
      <c r="J63" s="93"/>
      <c r="K63" s="96">
        <v>50000</v>
      </c>
      <c r="L63" s="97">
        <v>461153.69</v>
      </c>
      <c r="M63" s="97">
        <v>424153.69</v>
      </c>
      <c r="N63" s="97">
        <v>37000</v>
      </c>
      <c r="O63" s="97">
        <v>0</v>
      </c>
      <c r="P63" s="98">
        <v>1</v>
      </c>
    </row>
    <row r="64" spans="1:17" ht="12" customHeight="1" x14ac:dyDescent="0.25">
      <c r="A64" s="193" t="s">
        <v>753</v>
      </c>
      <c r="B64" s="91" t="s">
        <v>617</v>
      </c>
      <c r="C64" s="4">
        <v>35</v>
      </c>
      <c r="D64" s="90" t="s">
        <v>536</v>
      </c>
      <c r="E64" s="94">
        <v>43434</v>
      </c>
      <c r="F64" s="95">
        <v>45626</v>
      </c>
      <c r="G64" s="94">
        <v>43891</v>
      </c>
      <c r="H64" s="95">
        <v>46082</v>
      </c>
      <c r="I64" s="99">
        <v>44602</v>
      </c>
      <c r="J64" s="100">
        <v>46793</v>
      </c>
      <c r="K64" s="96">
        <v>50000</v>
      </c>
      <c r="L64" s="97">
        <v>338533.94</v>
      </c>
      <c r="M64" s="97">
        <v>309780.65999999997</v>
      </c>
      <c r="N64" s="97">
        <v>28753.279999999999</v>
      </c>
      <c r="O64" s="97">
        <v>2.9103830456733704E-11</v>
      </c>
      <c r="P64" s="98">
        <v>0.99999999999999978</v>
      </c>
    </row>
    <row r="65" spans="1:16" ht="12" customHeight="1" x14ac:dyDescent="0.25">
      <c r="A65" s="193" t="s">
        <v>753</v>
      </c>
      <c r="B65" s="56" t="s">
        <v>178</v>
      </c>
      <c r="C65" s="4">
        <v>40</v>
      </c>
      <c r="D65" s="55" t="s">
        <v>177</v>
      </c>
      <c r="E65" s="23">
        <v>43434</v>
      </c>
      <c r="F65" s="24">
        <v>45626</v>
      </c>
      <c r="G65" s="21"/>
      <c r="H65" s="22"/>
      <c r="I65" s="21"/>
      <c r="J65" s="22"/>
      <c r="K65" s="14">
        <v>20032.12</v>
      </c>
      <c r="L65" s="5">
        <v>20032.12</v>
      </c>
      <c r="M65" s="5">
        <v>0</v>
      </c>
      <c r="N65" s="5">
        <v>0</v>
      </c>
      <c r="O65" s="5">
        <v>20032.12</v>
      </c>
      <c r="P65" s="15">
        <v>0</v>
      </c>
    </row>
    <row r="66" spans="1:16" ht="12" customHeight="1" x14ac:dyDescent="0.25">
      <c r="A66" s="193" t="s">
        <v>753</v>
      </c>
      <c r="B66" s="56" t="s">
        <v>180</v>
      </c>
      <c r="C66" s="4">
        <v>41</v>
      </c>
      <c r="D66" s="55" t="s">
        <v>179</v>
      </c>
      <c r="E66" s="23">
        <v>43434</v>
      </c>
      <c r="F66" s="24">
        <v>45626</v>
      </c>
      <c r="G66" s="21"/>
      <c r="H66" s="22"/>
      <c r="I66" s="21"/>
      <c r="J66" s="22"/>
      <c r="K66" s="14">
        <v>35000</v>
      </c>
      <c r="L66" s="5">
        <v>35000</v>
      </c>
      <c r="M66" s="5">
        <v>0</v>
      </c>
      <c r="N66" s="5">
        <v>0</v>
      </c>
      <c r="O66" s="5">
        <v>35000</v>
      </c>
      <c r="P66" s="15">
        <v>0</v>
      </c>
    </row>
    <row r="67" spans="1:16" ht="12" customHeight="1" x14ac:dyDescent="0.25">
      <c r="A67" s="193" t="s">
        <v>753</v>
      </c>
      <c r="B67" s="91" t="s">
        <v>658</v>
      </c>
      <c r="C67" s="62">
        <v>3</v>
      </c>
      <c r="D67" s="90" t="s">
        <v>580</v>
      </c>
      <c r="E67" s="92"/>
      <c r="F67" s="93"/>
      <c r="G67" s="94">
        <v>43756</v>
      </c>
      <c r="H67" s="95">
        <v>45948</v>
      </c>
      <c r="I67" s="92"/>
      <c r="J67" s="93"/>
      <c r="K67" s="96">
        <v>191493.75</v>
      </c>
      <c r="L67" s="97">
        <v>191493.75</v>
      </c>
      <c r="M67" s="97">
        <v>191493.75</v>
      </c>
      <c r="N67" s="97">
        <v>0</v>
      </c>
      <c r="O67" s="97">
        <v>0</v>
      </c>
      <c r="P67" s="98">
        <v>1</v>
      </c>
    </row>
    <row r="68" spans="1:16" ht="12" customHeight="1" x14ac:dyDescent="0.25">
      <c r="A68" s="193" t="s">
        <v>753</v>
      </c>
      <c r="B68" s="56" t="s">
        <v>173</v>
      </c>
      <c r="C68" s="4">
        <v>38</v>
      </c>
      <c r="D68" s="55" t="s">
        <v>172</v>
      </c>
      <c r="E68" s="23">
        <v>43434</v>
      </c>
      <c r="F68" s="24">
        <v>45626</v>
      </c>
      <c r="G68" s="21"/>
      <c r="H68" s="22"/>
      <c r="I68" s="21"/>
      <c r="J68" s="22"/>
      <c r="K68" s="14">
        <v>220000</v>
      </c>
      <c r="L68" s="5">
        <v>220000</v>
      </c>
      <c r="M68" s="5">
        <v>0</v>
      </c>
      <c r="N68" s="5">
        <v>0</v>
      </c>
      <c r="O68" s="5">
        <v>220000</v>
      </c>
      <c r="P68" s="15">
        <v>0</v>
      </c>
    </row>
    <row r="69" spans="1:16" ht="12" customHeight="1" x14ac:dyDescent="0.25">
      <c r="A69" s="193" t="s">
        <v>753</v>
      </c>
      <c r="B69" s="56" t="s">
        <v>175</v>
      </c>
      <c r="C69" s="4">
        <v>39</v>
      </c>
      <c r="D69" s="55" t="s">
        <v>174</v>
      </c>
      <c r="E69" s="21"/>
      <c r="F69" s="22"/>
      <c r="G69" s="38" t="s">
        <v>176</v>
      </c>
      <c r="H69" s="24">
        <v>46082</v>
      </c>
      <c r="I69" s="25">
        <v>44645</v>
      </c>
      <c r="J69" s="26">
        <v>46837</v>
      </c>
      <c r="K69" s="14">
        <v>48255</v>
      </c>
      <c r="L69" s="5">
        <v>367255</v>
      </c>
      <c r="M69" s="5">
        <v>336192.75</v>
      </c>
      <c r="N69" s="5">
        <v>0</v>
      </c>
      <c r="O69" s="5">
        <v>31062.25</v>
      </c>
      <c r="P69" s="15">
        <v>0.91542048440456902</v>
      </c>
    </row>
    <row r="70" spans="1:16" ht="12" customHeight="1" x14ac:dyDescent="0.25">
      <c r="A70" s="193" t="s">
        <v>742</v>
      </c>
      <c r="B70" s="56" t="s">
        <v>348</v>
      </c>
      <c r="C70" s="52">
        <v>120</v>
      </c>
      <c r="D70" s="55" t="s">
        <v>347</v>
      </c>
      <c r="E70" s="23">
        <v>43434</v>
      </c>
      <c r="F70" s="24">
        <v>45626</v>
      </c>
      <c r="G70" s="23">
        <v>43891</v>
      </c>
      <c r="H70" s="24">
        <v>46082</v>
      </c>
      <c r="I70" s="38" t="s">
        <v>266</v>
      </c>
      <c r="J70" s="22"/>
      <c r="K70" s="41">
        <v>250000</v>
      </c>
      <c r="L70" s="6">
        <v>200000</v>
      </c>
      <c r="M70" s="6">
        <v>0</v>
      </c>
      <c r="N70" s="6">
        <v>0</v>
      </c>
      <c r="O70" s="6">
        <v>200000</v>
      </c>
      <c r="P70" s="42">
        <v>0</v>
      </c>
    </row>
    <row r="71" spans="1:16" ht="12" customHeight="1" x14ac:dyDescent="0.25">
      <c r="A71" s="193" t="s">
        <v>742</v>
      </c>
      <c r="B71" s="91" t="s">
        <v>655</v>
      </c>
      <c r="C71" s="62">
        <v>18</v>
      </c>
      <c r="D71" s="90" t="s">
        <v>576</v>
      </c>
      <c r="E71" s="99">
        <v>43483</v>
      </c>
      <c r="F71" s="100">
        <v>45675</v>
      </c>
      <c r="G71" s="94">
        <v>43756</v>
      </c>
      <c r="H71" s="95">
        <v>45948</v>
      </c>
      <c r="I71" s="92"/>
      <c r="J71" s="93"/>
      <c r="K71" s="96">
        <v>84105</v>
      </c>
      <c r="L71" s="97">
        <v>733333</v>
      </c>
      <c r="M71" s="97">
        <v>733333</v>
      </c>
      <c r="N71" s="97">
        <v>0</v>
      </c>
      <c r="O71" s="97">
        <v>0</v>
      </c>
      <c r="P71" s="98">
        <v>1</v>
      </c>
    </row>
    <row r="72" spans="1:16" ht="12" customHeight="1" x14ac:dyDescent="0.25">
      <c r="A72" s="193" t="s">
        <v>742</v>
      </c>
      <c r="B72" s="56" t="s">
        <v>336</v>
      </c>
      <c r="C72" s="52">
        <v>117</v>
      </c>
      <c r="D72" s="55" t="s">
        <v>335</v>
      </c>
      <c r="E72" s="21"/>
      <c r="F72" s="22"/>
      <c r="G72" s="23">
        <v>43891</v>
      </c>
      <c r="H72" s="24">
        <v>46082</v>
      </c>
      <c r="I72" s="25">
        <v>45345</v>
      </c>
      <c r="J72" s="26">
        <v>47537</v>
      </c>
      <c r="K72" s="41">
        <v>250000</v>
      </c>
      <c r="L72" s="6">
        <v>733334.66</v>
      </c>
      <c r="M72" s="6">
        <v>240000</v>
      </c>
      <c r="N72" s="6">
        <v>0</v>
      </c>
      <c r="O72" s="6">
        <v>493334.66000000003</v>
      </c>
      <c r="P72" s="42">
        <v>0.32727213520768267</v>
      </c>
    </row>
    <row r="73" spans="1:16" ht="12" customHeight="1" x14ac:dyDescent="0.25">
      <c r="A73" s="193" t="s">
        <v>742</v>
      </c>
      <c r="B73" s="56" t="s">
        <v>334</v>
      </c>
      <c r="C73" s="52" t="s">
        <v>686</v>
      </c>
      <c r="D73" s="55" t="s">
        <v>333</v>
      </c>
      <c r="E73" s="23">
        <v>43434</v>
      </c>
      <c r="F73" s="24">
        <v>45626</v>
      </c>
      <c r="G73" s="21"/>
      <c r="H73" s="22"/>
      <c r="I73" s="21"/>
      <c r="J73" s="22"/>
      <c r="K73" s="41">
        <v>250000</v>
      </c>
      <c r="L73" s="6">
        <v>0</v>
      </c>
      <c r="M73" s="6">
        <v>0</v>
      </c>
      <c r="N73" s="6">
        <v>0</v>
      </c>
      <c r="O73" s="6">
        <v>0</v>
      </c>
      <c r="P73" s="42" t="s">
        <v>700</v>
      </c>
    </row>
    <row r="74" spans="1:16" ht="12" customHeight="1" x14ac:dyDescent="0.25">
      <c r="A74" s="193" t="s">
        <v>742</v>
      </c>
      <c r="B74" s="56" t="s">
        <v>338</v>
      </c>
      <c r="C74" s="62">
        <v>118</v>
      </c>
      <c r="D74" s="55" t="s">
        <v>337</v>
      </c>
      <c r="E74" s="23">
        <v>43434</v>
      </c>
      <c r="F74" s="24">
        <v>45626</v>
      </c>
      <c r="G74" s="21"/>
      <c r="H74" s="22"/>
      <c r="I74" s="21"/>
      <c r="J74" s="22"/>
      <c r="K74" s="41">
        <v>100001.66</v>
      </c>
      <c r="L74" s="6">
        <v>0</v>
      </c>
      <c r="M74" s="6">
        <v>0</v>
      </c>
      <c r="N74" s="6">
        <v>0</v>
      </c>
      <c r="O74" s="6">
        <v>0</v>
      </c>
      <c r="P74" s="42" t="s">
        <v>700</v>
      </c>
    </row>
    <row r="75" spans="1:16" ht="12" customHeight="1" x14ac:dyDescent="0.25">
      <c r="A75" s="193" t="s">
        <v>742</v>
      </c>
      <c r="B75" s="91" t="s">
        <v>622</v>
      </c>
      <c r="C75" s="52" t="s">
        <v>687</v>
      </c>
      <c r="D75" s="90" t="s">
        <v>541</v>
      </c>
      <c r="E75" s="99">
        <v>43483</v>
      </c>
      <c r="F75" s="100">
        <v>45675</v>
      </c>
      <c r="G75" s="92"/>
      <c r="H75" s="93"/>
      <c r="I75" s="92"/>
      <c r="J75" s="93"/>
      <c r="K75" s="104">
        <v>200000</v>
      </c>
      <c r="L75" s="105">
        <v>200000</v>
      </c>
      <c r="M75" s="105">
        <v>200000</v>
      </c>
      <c r="N75" s="105">
        <v>0</v>
      </c>
      <c r="O75" s="105">
        <v>0</v>
      </c>
      <c r="P75" s="106">
        <v>1</v>
      </c>
    </row>
    <row r="76" spans="1:16" ht="12" customHeight="1" x14ac:dyDescent="0.25">
      <c r="A76" s="193" t="s">
        <v>742</v>
      </c>
      <c r="B76" s="91" t="s">
        <v>624</v>
      </c>
      <c r="C76" s="52" t="s">
        <v>687</v>
      </c>
      <c r="D76" s="90" t="s">
        <v>544</v>
      </c>
      <c r="E76" s="92"/>
      <c r="F76" s="93"/>
      <c r="G76" s="94">
        <v>43891</v>
      </c>
      <c r="H76" s="95">
        <v>46082</v>
      </c>
      <c r="I76" s="92"/>
      <c r="J76" s="93"/>
      <c r="K76" s="104">
        <v>533333</v>
      </c>
      <c r="L76" s="105">
        <v>533333</v>
      </c>
      <c r="M76" s="105">
        <v>533333</v>
      </c>
      <c r="N76" s="105">
        <v>0</v>
      </c>
      <c r="O76" s="105">
        <v>0</v>
      </c>
      <c r="P76" s="106">
        <v>1</v>
      </c>
    </row>
    <row r="77" spans="1:16" ht="12" customHeight="1" x14ac:dyDescent="0.25">
      <c r="A77" s="193" t="s">
        <v>742</v>
      </c>
      <c r="B77" s="91" t="s">
        <v>666</v>
      </c>
      <c r="C77" s="62">
        <v>17</v>
      </c>
      <c r="D77" s="90" t="s">
        <v>588</v>
      </c>
      <c r="E77" s="92"/>
      <c r="F77" s="93"/>
      <c r="G77" s="94">
        <v>43756</v>
      </c>
      <c r="H77" s="95">
        <v>45948</v>
      </c>
      <c r="I77" s="92"/>
      <c r="J77" s="93"/>
      <c r="K77" s="96">
        <v>733333</v>
      </c>
      <c r="L77" s="97">
        <v>733333</v>
      </c>
      <c r="M77" s="97">
        <v>733333</v>
      </c>
      <c r="N77" s="97">
        <v>0</v>
      </c>
      <c r="O77" s="97">
        <v>0</v>
      </c>
      <c r="P77" s="98">
        <v>1</v>
      </c>
    </row>
    <row r="78" spans="1:16" ht="12" customHeight="1" x14ac:dyDescent="0.25">
      <c r="A78" s="193" t="s">
        <v>742</v>
      </c>
      <c r="B78" s="56" t="s">
        <v>350</v>
      </c>
      <c r="C78" s="52">
        <v>120</v>
      </c>
      <c r="D78" s="55" t="s">
        <v>349</v>
      </c>
      <c r="E78" s="21"/>
      <c r="F78" s="22"/>
      <c r="G78" s="21"/>
      <c r="H78" s="22"/>
      <c r="I78" s="25">
        <v>44449</v>
      </c>
      <c r="J78" s="26">
        <v>46640</v>
      </c>
      <c r="K78" s="41">
        <v>250000</v>
      </c>
      <c r="L78" s="6">
        <v>250000</v>
      </c>
      <c r="M78" s="6">
        <v>0</v>
      </c>
      <c r="N78" s="6">
        <v>0</v>
      </c>
      <c r="O78" s="6">
        <v>250000</v>
      </c>
      <c r="P78" s="42">
        <v>0</v>
      </c>
    </row>
    <row r="79" spans="1:16" ht="12" customHeight="1" x14ac:dyDescent="0.25">
      <c r="A79" s="193" t="s">
        <v>742</v>
      </c>
      <c r="B79" s="56" t="s">
        <v>352</v>
      </c>
      <c r="C79" s="4" t="s">
        <v>688</v>
      </c>
      <c r="D79" s="55" t="s">
        <v>351</v>
      </c>
      <c r="E79" s="21"/>
      <c r="F79" s="22"/>
      <c r="G79" s="23">
        <v>43891</v>
      </c>
      <c r="H79" s="24">
        <v>46082</v>
      </c>
      <c r="I79" s="21"/>
      <c r="J79" s="22"/>
      <c r="K79" s="41">
        <v>733333</v>
      </c>
      <c r="L79" s="6">
        <v>733333</v>
      </c>
      <c r="M79" s="6">
        <v>0</v>
      </c>
      <c r="N79" s="6">
        <v>0</v>
      </c>
      <c r="O79" s="6">
        <v>733333</v>
      </c>
      <c r="P79" s="42">
        <v>0</v>
      </c>
    </row>
    <row r="80" spans="1:16" ht="12" customHeight="1" x14ac:dyDescent="0.25">
      <c r="A80" s="193" t="s">
        <v>755</v>
      </c>
      <c r="B80" s="91" t="s">
        <v>644</v>
      </c>
      <c r="C80" s="62">
        <v>16</v>
      </c>
      <c r="D80" s="90" t="s">
        <v>564</v>
      </c>
      <c r="E80" s="94">
        <v>43434</v>
      </c>
      <c r="F80" s="95">
        <v>45626</v>
      </c>
      <c r="G80" s="92"/>
      <c r="H80" s="93"/>
      <c r="I80" s="92"/>
      <c r="J80" s="93"/>
      <c r="K80" s="96">
        <v>250000</v>
      </c>
      <c r="L80" s="97">
        <v>250000</v>
      </c>
      <c r="M80" s="97">
        <v>250000</v>
      </c>
      <c r="N80" s="97">
        <v>0</v>
      </c>
      <c r="O80" s="97">
        <v>0</v>
      </c>
      <c r="P80" s="98">
        <v>1</v>
      </c>
    </row>
    <row r="81" spans="1:16" ht="12" customHeight="1" x14ac:dyDescent="0.25">
      <c r="A81" s="193" t="s">
        <v>755</v>
      </c>
      <c r="B81" s="56" t="s">
        <v>306</v>
      </c>
      <c r="C81" s="4">
        <v>103</v>
      </c>
      <c r="D81" s="55" t="s">
        <v>305</v>
      </c>
      <c r="E81" s="23">
        <v>43434</v>
      </c>
      <c r="F81" s="24">
        <v>45626</v>
      </c>
      <c r="G81" s="21"/>
      <c r="H81" s="22"/>
      <c r="I81" s="21"/>
      <c r="J81" s="22"/>
      <c r="K81" s="41">
        <v>333333.33</v>
      </c>
      <c r="L81" s="6">
        <v>333333.33</v>
      </c>
      <c r="M81" s="6">
        <v>0</v>
      </c>
      <c r="N81" s="6">
        <v>0</v>
      </c>
      <c r="O81" s="6">
        <v>333333.33</v>
      </c>
      <c r="P81" s="42">
        <v>0</v>
      </c>
    </row>
    <row r="82" spans="1:16" ht="12" customHeight="1" x14ac:dyDescent="0.25">
      <c r="A82" s="193" t="s">
        <v>755</v>
      </c>
      <c r="B82" s="56" t="s">
        <v>308</v>
      </c>
      <c r="C82" s="4">
        <v>104</v>
      </c>
      <c r="D82" s="55" t="s">
        <v>307</v>
      </c>
      <c r="E82" s="21"/>
      <c r="F82" s="22"/>
      <c r="G82" s="23">
        <v>43891</v>
      </c>
      <c r="H82" s="24">
        <v>46082</v>
      </c>
      <c r="I82" s="21"/>
      <c r="J82" s="22"/>
      <c r="K82" s="41">
        <v>275000</v>
      </c>
      <c r="L82" s="6">
        <v>275000</v>
      </c>
      <c r="M82" s="6">
        <v>0</v>
      </c>
      <c r="N82" s="6">
        <v>0</v>
      </c>
      <c r="O82" s="6">
        <v>275000</v>
      </c>
      <c r="P82" s="42">
        <v>0</v>
      </c>
    </row>
    <row r="83" spans="1:16" ht="12" customHeight="1" x14ac:dyDescent="0.25">
      <c r="A83" s="193" t="s">
        <v>755</v>
      </c>
      <c r="B83" s="56" t="s">
        <v>304</v>
      </c>
      <c r="C83" s="4">
        <v>102</v>
      </c>
      <c r="D83" s="55" t="s">
        <v>303</v>
      </c>
      <c r="E83" s="23">
        <v>43434</v>
      </c>
      <c r="F83" s="24">
        <v>45626</v>
      </c>
      <c r="G83" s="23">
        <v>43891</v>
      </c>
      <c r="H83" s="24">
        <v>46082</v>
      </c>
      <c r="I83" s="21"/>
      <c r="J83" s="22"/>
      <c r="K83" s="41">
        <v>400000</v>
      </c>
      <c r="L83" s="6">
        <v>833333.33</v>
      </c>
      <c r="M83" s="6">
        <v>0</v>
      </c>
      <c r="N83" s="6">
        <v>0</v>
      </c>
      <c r="O83" s="6">
        <v>833333.33</v>
      </c>
      <c r="P83" s="42">
        <v>0</v>
      </c>
    </row>
    <row r="84" spans="1:16" ht="12" customHeight="1" x14ac:dyDescent="0.25">
      <c r="A84" s="193" t="s">
        <v>755</v>
      </c>
      <c r="B84" s="91" t="s">
        <v>723</v>
      </c>
      <c r="C84" s="62">
        <v>13</v>
      </c>
      <c r="D84" s="90" t="s">
        <v>566</v>
      </c>
      <c r="E84" s="94">
        <v>43434</v>
      </c>
      <c r="F84" s="95">
        <v>45626</v>
      </c>
      <c r="G84" s="92"/>
      <c r="H84" s="93"/>
      <c r="I84" s="92"/>
      <c r="J84" s="93"/>
      <c r="K84" s="96">
        <v>40000</v>
      </c>
      <c r="L84" s="97">
        <v>40000</v>
      </c>
      <c r="M84" s="97">
        <v>40000</v>
      </c>
      <c r="N84" s="97">
        <v>0</v>
      </c>
      <c r="O84" s="97">
        <v>0</v>
      </c>
      <c r="P84" s="98">
        <v>1</v>
      </c>
    </row>
    <row r="85" spans="1:16" ht="12" customHeight="1" x14ac:dyDescent="0.25">
      <c r="A85" s="193" t="s">
        <v>755</v>
      </c>
      <c r="B85" s="91" t="s">
        <v>597</v>
      </c>
      <c r="C85" s="4">
        <v>105</v>
      </c>
      <c r="D85" s="90" t="s">
        <v>516</v>
      </c>
      <c r="E85" s="94">
        <v>43434</v>
      </c>
      <c r="F85" s="95">
        <v>45626</v>
      </c>
      <c r="G85" s="92"/>
      <c r="H85" s="93"/>
      <c r="I85" s="92"/>
      <c r="J85" s="93"/>
      <c r="K85" s="104">
        <v>25000</v>
      </c>
      <c r="L85" s="105">
        <v>25000</v>
      </c>
      <c r="M85" s="105">
        <v>25000</v>
      </c>
      <c r="N85" s="105">
        <v>0</v>
      </c>
      <c r="O85" s="105">
        <v>0</v>
      </c>
      <c r="P85" s="106">
        <v>1</v>
      </c>
    </row>
    <row r="86" spans="1:16" ht="12" customHeight="1" x14ac:dyDescent="0.25">
      <c r="A86" s="193" t="s">
        <v>755</v>
      </c>
      <c r="B86" s="91" t="s">
        <v>598</v>
      </c>
      <c r="C86" s="4">
        <v>107</v>
      </c>
      <c r="D86" s="90" t="s">
        <v>517</v>
      </c>
      <c r="E86" s="94">
        <v>43434</v>
      </c>
      <c r="F86" s="95">
        <v>45626</v>
      </c>
      <c r="G86" s="92"/>
      <c r="H86" s="93"/>
      <c r="I86" s="92"/>
      <c r="J86" s="93"/>
      <c r="K86" s="104">
        <v>200000</v>
      </c>
      <c r="L86" s="105">
        <v>200000</v>
      </c>
      <c r="M86" s="105">
        <v>200000</v>
      </c>
      <c r="N86" s="105">
        <v>0</v>
      </c>
      <c r="O86" s="105">
        <v>0</v>
      </c>
      <c r="P86" s="106">
        <v>1</v>
      </c>
    </row>
    <row r="87" spans="1:16" ht="12" customHeight="1" x14ac:dyDescent="0.25">
      <c r="A87" s="193" t="s">
        <v>755</v>
      </c>
      <c r="B87" s="56" t="s">
        <v>312</v>
      </c>
      <c r="C87" s="4">
        <v>106</v>
      </c>
      <c r="D87" s="55" t="s">
        <v>311</v>
      </c>
      <c r="E87" s="23">
        <v>43434</v>
      </c>
      <c r="F87" s="24">
        <v>45626</v>
      </c>
      <c r="G87" s="23">
        <v>43891</v>
      </c>
      <c r="H87" s="24">
        <v>46082</v>
      </c>
      <c r="I87" s="21"/>
      <c r="J87" s="22"/>
      <c r="K87" s="41">
        <v>265000</v>
      </c>
      <c r="L87" s="6">
        <v>544393.67000000004</v>
      </c>
      <c r="M87" s="6">
        <v>306346.68</v>
      </c>
      <c r="N87" s="6">
        <v>0</v>
      </c>
      <c r="O87" s="6">
        <v>238046.99000000005</v>
      </c>
      <c r="P87" s="42">
        <v>0.56273005525578568</v>
      </c>
    </row>
    <row r="88" spans="1:16" ht="12" customHeight="1" x14ac:dyDescent="0.25">
      <c r="A88" s="193" t="s">
        <v>755</v>
      </c>
      <c r="B88" s="91" t="s">
        <v>602</v>
      </c>
      <c r="C88" s="4">
        <v>111</v>
      </c>
      <c r="D88" s="90" t="s">
        <v>522</v>
      </c>
      <c r="E88" s="94">
        <v>43434</v>
      </c>
      <c r="F88" s="95">
        <v>45626</v>
      </c>
      <c r="G88" s="92"/>
      <c r="H88" s="93"/>
      <c r="I88" s="92"/>
      <c r="J88" s="93"/>
      <c r="K88" s="104">
        <v>500000</v>
      </c>
      <c r="L88" s="105">
        <v>500000</v>
      </c>
      <c r="M88" s="105">
        <v>500000</v>
      </c>
      <c r="N88" s="105">
        <v>0</v>
      </c>
      <c r="O88" s="105">
        <v>0</v>
      </c>
      <c r="P88" s="106">
        <v>1</v>
      </c>
    </row>
    <row r="89" spans="1:16" ht="12" customHeight="1" x14ac:dyDescent="0.25">
      <c r="A89" s="193" t="s">
        <v>755</v>
      </c>
      <c r="B89" s="91" t="s">
        <v>662</v>
      </c>
      <c r="C89" s="62">
        <v>15</v>
      </c>
      <c r="D89" s="90" t="s">
        <v>584</v>
      </c>
      <c r="E89" s="92"/>
      <c r="F89" s="93"/>
      <c r="G89" s="94">
        <v>43756</v>
      </c>
      <c r="H89" s="95">
        <v>45948</v>
      </c>
      <c r="I89" s="92"/>
      <c r="J89" s="93"/>
      <c r="K89" s="96">
        <v>332273</v>
      </c>
      <c r="L89" s="97">
        <v>332273</v>
      </c>
      <c r="M89" s="97">
        <v>332273</v>
      </c>
      <c r="N89" s="97">
        <v>0</v>
      </c>
      <c r="O89" s="97">
        <v>0</v>
      </c>
      <c r="P89" s="98">
        <v>1</v>
      </c>
    </row>
    <row r="90" spans="1:16" ht="12" customHeight="1" x14ac:dyDescent="0.25">
      <c r="A90" s="193" t="s">
        <v>755</v>
      </c>
      <c r="B90" s="91" t="s">
        <v>621</v>
      </c>
      <c r="C90" s="4">
        <v>108</v>
      </c>
      <c r="D90" s="90" t="s">
        <v>540</v>
      </c>
      <c r="E90" s="99">
        <v>43483</v>
      </c>
      <c r="F90" s="100">
        <v>45675</v>
      </c>
      <c r="G90" s="92"/>
      <c r="H90" s="93"/>
      <c r="I90" s="92"/>
      <c r="J90" s="93"/>
      <c r="K90" s="104">
        <v>194000</v>
      </c>
      <c r="L90" s="105">
        <v>194000</v>
      </c>
      <c r="M90" s="105">
        <v>194000</v>
      </c>
      <c r="N90" s="105">
        <v>0</v>
      </c>
      <c r="O90" s="105">
        <v>0</v>
      </c>
      <c r="P90" s="106">
        <v>1</v>
      </c>
    </row>
    <row r="91" spans="1:16" ht="12" customHeight="1" x14ac:dyDescent="0.25">
      <c r="A91" s="193" t="s">
        <v>755</v>
      </c>
      <c r="B91" s="56" t="s">
        <v>320</v>
      </c>
      <c r="C91" s="4">
        <v>110</v>
      </c>
      <c r="D91" s="55" t="s">
        <v>319</v>
      </c>
      <c r="E91" s="23">
        <v>43434</v>
      </c>
      <c r="F91" s="24">
        <v>45626</v>
      </c>
      <c r="G91" s="21"/>
      <c r="H91" s="22"/>
      <c r="I91" s="21"/>
      <c r="J91" s="22"/>
      <c r="K91" s="41">
        <v>339000</v>
      </c>
      <c r="L91" s="6">
        <v>339000</v>
      </c>
      <c r="M91" s="6">
        <v>326904</v>
      </c>
      <c r="N91" s="6">
        <v>0</v>
      </c>
      <c r="O91" s="6">
        <v>12096</v>
      </c>
      <c r="P91" s="42">
        <v>0.96431858407079651</v>
      </c>
    </row>
    <row r="92" spans="1:16" ht="12" customHeight="1" x14ac:dyDescent="0.25">
      <c r="A92" s="193" t="s">
        <v>755</v>
      </c>
      <c r="B92" s="56" t="s">
        <v>318</v>
      </c>
      <c r="C92" s="4">
        <v>109</v>
      </c>
      <c r="D92" s="55" t="s">
        <v>317</v>
      </c>
      <c r="E92" s="23">
        <v>43434</v>
      </c>
      <c r="F92" s="24">
        <v>45626</v>
      </c>
      <c r="G92" s="21"/>
      <c r="H92" s="22"/>
      <c r="I92" s="21"/>
      <c r="J92" s="22"/>
      <c r="K92" s="41">
        <v>66000</v>
      </c>
      <c r="L92" s="6">
        <v>66000</v>
      </c>
      <c r="M92" s="6">
        <v>0</v>
      </c>
      <c r="N92" s="6">
        <v>0</v>
      </c>
      <c r="O92" s="6">
        <v>66000</v>
      </c>
      <c r="P92" s="42">
        <v>0</v>
      </c>
    </row>
    <row r="93" spans="1:16" ht="12" customHeight="1" x14ac:dyDescent="0.25">
      <c r="A93" s="193" t="s">
        <v>755</v>
      </c>
      <c r="B93" s="91" t="s">
        <v>650</v>
      </c>
      <c r="C93" s="62">
        <v>14</v>
      </c>
      <c r="D93" s="90" t="s">
        <v>570</v>
      </c>
      <c r="E93" s="94">
        <v>43434</v>
      </c>
      <c r="F93" s="95">
        <v>45626</v>
      </c>
      <c r="G93" s="94">
        <v>44155</v>
      </c>
      <c r="H93" s="95">
        <v>46346</v>
      </c>
      <c r="I93" s="92"/>
      <c r="J93" s="93"/>
      <c r="K93" s="96">
        <v>70000</v>
      </c>
      <c r="L93" s="97">
        <v>234333.49</v>
      </c>
      <c r="M93" s="97">
        <v>234333.49</v>
      </c>
      <c r="N93" s="97">
        <v>0</v>
      </c>
      <c r="O93" s="97">
        <v>0</v>
      </c>
      <c r="P93" s="98">
        <v>1</v>
      </c>
    </row>
    <row r="94" spans="1:16" ht="12" customHeight="1" x14ac:dyDescent="0.25">
      <c r="A94" s="193" t="s">
        <v>738</v>
      </c>
      <c r="B94" s="56" t="s">
        <v>117</v>
      </c>
      <c r="C94" s="4" t="s">
        <v>676</v>
      </c>
      <c r="D94" s="55" t="s">
        <v>116</v>
      </c>
      <c r="E94" s="21"/>
      <c r="F94" s="22"/>
      <c r="G94" s="25">
        <v>44691</v>
      </c>
      <c r="H94" s="26">
        <v>46883</v>
      </c>
      <c r="I94" s="21"/>
      <c r="J94" s="22"/>
      <c r="K94" s="14">
        <v>530000</v>
      </c>
      <c r="L94" s="5">
        <v>530000</v>
      </c>
      <c r="M94" s="5">
        <v>0</v>
      </c>
      <c r="N94" s="5">
        <v>0</v>
      </c>
      <c r="O94" s="5">
        <v>530000</v>
      </c>
      <c r="P94" s="15">
        <v>0</v>
      </c>
    </row>
    <row r="95" spans="1:16" ht="12" customHeight="1" x14ac:dyDescent="0.25">
      <c r="A95" s="193" t="s">
        <v>738</v>
      </c>
      <c r="B95" s="91" t="s">
        <v>628</v>
      </c>
      <c r="C95" s="63">
        <v>9</v>
      </c>
      <c r="D95" s="90" t="s">
        <v>548</v>
      </c>
      <c r="E95" s="92"/>
      <c r="F95" s="93"/>
      <c r="G95" s="99">
        <v>44462</v>
      </c>
      <c r="H95" s="100">
        <v>46653</v>
      </c>
      <c r="I95" s="92"/>
      <c r="J95" s="93"/>
      <c r="K95" s="96">
        <v>325000</v>
      </c>
      <c r="L95" s="97">
        <v>325000</v>
      </c>
      <c r="M95" s="97">
        <v>0</v>
      </c>
      <c r="N95" s="97">
        <v>325000</v>
      </c>
      <c r="O95" s="97">
        <v>0</v>
      </c>
      <c r="P95" s="98">
        <v>1</v>
      </c>
    </row>
    <row r="96" spans="1:16" ht="12" customHeight="1" x14ac:dyDescent="0.25">
      <c r="A96" s="193" t="s">
        <v>738</v>
      </c>
      <c r="B96" s="91" t="s">
        <v>630</v>
      </c>
      <c r="C96" s="62">
        <v>8</v>
      </c>
      <c r="D96" s="90" t="s">
        <v>551</v>
      </c>
      <c r="E96" s="92"/>
      <c r="F96" s="93"/>
      <c r="G96" s="99">
        <v>44302</v>
      </c>
      <c r="H96" s="100">
        <v>46493</v>
      </c>
      <c r="I96" s="92"/>
      <c r="J96" s="93"/>
      <c r="K96" s="96">
        <v>1980000</v>
      </c>
      <c r="L96" s="97">
        <v>1980000</v>
      </c>
      <c r="M96" s="97">
        <v>1980000</v>
      </c>
      <c r="N96" s="97">
        <v>0</v>
      </c>
      <c r="O96" s="97">
        <v>0</v>
      </c>
      <c r="P96" s="98">
        <v>1</v>
      </c>
    </row>
    <row r="97" spans="1:16" ht="12" customHeight="1" x14ac:dyDescent="0.25">
      <c r="A97" s="193" t="s">
        <v>738</v>
      </c>
      <c r="B97" s="56" t="s">
        <v>484</v>
      </c>
      <c r="C97" s="4">
        <v>1</v>
      </c>
      <c r="D97" s="55" t="s">
        <v>483</v>
      </c>
      <c r="E97" s="21"/>
      <c r="F97" s="22"/>
      <c r="G97" s="25">
        <v>44603</v>
      </c>
      <c r="H97" s="26">
        <v>46794</v>
      </c>
      <c r="I97" s="21"/>
      <c r="J97" s="22"/>
      <c r="K97" s="14">
        <v>265000</v>
      </c>
      <c r="L97" s="5">
        <v>265000</v>
      </c>
      <c r="M97" s="5">
        <v>0</v>
      </c>
      <c r="N97" s="5">
        <v>0</v>
      </c>
      <c r="O97" s="5">
        <v>265000</v>
      </c>
      <c r="P97" s="15">
        <v>0</v>
      </c>
    </row>
    <row r="98" spans="1:16" ht="12" customHeight="1" x14ac:dyDescent="0.25">
      <c r="A98" s="193" t="s">
        <v>738</v>
      </c>
      <c r="B98" s="56" t="s">
        <v>113</v>
      </c>
      <c r="C98" s="63">
        <v>9</v>
      </c>
      <c r="D98" s="55" t="s">
        <v>112</v>
      </c>
      <c r="E98" s="21"/>
      <c r="F98" s="22"/>
      <c r="G98" s="23">
        <v>43891</v>
      </c>
      <c r="H98" s="24">
        <v>46082</v>
      </c>
      <c r="I98" s="21"/>
      <c r="J98" s="22"/>
      <c r="K98" s="14">
        <v>596666.66</v>
      </c>
      <c r="L98" s="5">
        <v>271666.65999999997</v>
      </c>
      <c r="M98" s="5">
        <v>198538.78</v>
      </c>
      <c r="N98" s="5">
        <v>52642.23</v>
      </c>
      <c r="O98" s="5">
        <v>20485.649999999972</v>
      </c>
      <c r="P98" s="15">
        <v>0.92459269753601725</v>
      </c>
    </row>
    <row r="99" spans="1:16" ht="12" customHeight="1" x14ac:dyDescent="0.25">
      <c r="A99" s="193" t="s">
        <v>738</v>
      </c>
      <c r="B99" s="56" t="s">
        <v>119</v>
      </c>
      <c r="C99" s="4">
        <v>11</v>
      </c>
      <c r="D99" s="55" t="s">
        <v>118</v>
      </c>
      <c r="E99" s="21"/>
      <c r="F99" s="22"/>
      <c r="G99" s="23">
        <v>43891</v>
      </c>
      <c r="H99" s="24">
        <v>46082</v>
      </c>
      <c r="I99" s="21"/>
      <c r="J99" s="22"/>
      <c r="K99" s="14">
        <v>265000</v>
      </c>
      <c r="L99" s="5">
        <v>265000</v>
      </c>
      <c r="M99" s="5">
        <v>0</v>
      </c>
      <c r="N99" s="5">
        <v>0</v>
      </c>
      <c r="O99" s="5">
        <v>265000</v>
      </c>
      <c r="P99" s="15">
        <v>0</v>
      </c>
    </row>
    <row r="100" spans="1:16" ht="12" customHeight="1" x14ac:dyDescent="0.25">
      <c r="A100" s="193" t="s">
        <v>738</v>
      </c>
      <c r="B100" s="91" t="s">
        <v>642</v>
      </c>
      <c r="C100" s="62">
        <v>1</v>
      </c>
      <c r="D100" s="90" t="s">
        <v>562</v>
      </c>
      <c r="E100" s="94">
        <v>43434</v>
      </c>
      <c r="F100" s="95">
        <v>45626</v>
      </c>
      <c r="G100" s="94">
        <v>43756</v>
      </c>
      <c r="H100" s="95">
        <v>45948</v>
      </c>
      <c r="I100" s="92"/>
      <c r="J100" s="93"/>
      <c r="K100" s="96">
        <v>37432.199999999997</v>
      </c>
      <c r="L100" s="97">
        <v>265000</v>
      </c>
      <c r="M100" s="97">
        <v>265000</v>
      </c>
      <c r="N100" s="97">
        <v>0</v>
      </c>
      <c r="O100" s="97">
        <v>0</v>
      </c>
      <c r="P100" s="98">
        <v>1</v>
      </c>
    </row>
    <row r="101" spans="1:16" ht="12" customHeight="1" x14ac:dyDescent="0.25">
      <c r="A101" s="193" t="s">
        <v>738</v>
      </c>
      <c r="B101" s="91" t="s">
        <v>659</v>
      </c>
      <c r="C101" s="62">
        <v>2</v>
      </c>
      <c r="D101" s="90" t="s">
        <v>581</v>
      </c>
      <c r="E101" s="92"/>
      <c r="F101" s="93"/>
      <c r="G101" s="94">
        <v>43756</v>
      </c>
      <c r="H101" s="95">
        <v>45948</v>
      </c>
      <c r="I101" s="92"/>
      <c r="J101" s="93"/>
      <c r="K101" s="96">
        <v>265000</v>
      </c>
      <c r="L101" s="97">
        <v>265000</v>
      </c>
      <c r="M101" s="97">
        <v>265000</v>
      </c>
      <c r="N101" s="97">
        <v>0</v>
      </c>
      <c r="O101" s="97">
        <v>0</v>
      </c>
      <c r="P101" s="98">
        <v>1</v>
      </c>
    </row>
    <row r="102" spans="1:16" ht="12" customHeight="1" x14ac:dyDescent="0.25">
      <c r="A102" s="193" t="s">
        <v>756</v>
      </c>
      <c r="B102" s="91" t="s">
        <v>663</v>
      </c>
      <c r="C102" s="62">
        <v>12</v>
      </c>
      <c r="D102" s="90" t="s">
        <v>585</v>
      </c>
      <c r="E102" s="92"/>
      <c r="F102" s="93"/>
      <c r="G102" s="94">
        <v>43756</v>
      </c>
      <c r="H102" s="95">
        <v>45948</v>
      </c>
      <c r="I102" s="92"/>
      <c r="J102" s="93"/>
      <c r="K102" s="104">
        <v>1634047</v>
      </c>
      <c r="L102" s="105">
        <v>1634047</v>
      </c>
      <c r="M102" s="105">
        <v>1634047</v>
      </c>
      <c r="N102" s="105">
        <v>0</v>
      </c>
      <c r="O102" s="105">
        <v>0</v>
      </c>
      <c r="P102" s="106">
        <v>1</v>
      </c>
    </row>
    <row r="103" spans="1:16" ht="12" customHeight="1" x14ac:dyDescent="0.25">
      <c r="A103" s="193" t="s">
        <v>756</v>
      </c>
      <c r="B103" s="56" t="s">
        <v>298</v>
      </c>
      <c r="C103" s="4">
        <v>99</v>
      </c>
      <c r="D103" s="55" t="s">
        <v>297</v>
      </c>
      <c r="E103" s="23">
        <v>43434</v>
      </c>
      <c r="F103" s="24">
        <v>45626</v>
      </c>
      <c r="G103" s="21"/>
      <c r="H103" s="22"/>
      <c r="I103" s="21"/>
      <c r="J103" s="22"/>
      <c r="K103" s="41">
        <v>238249.15</v>
      </c>
      <c r="L103" s="6">
        <v>238249.15</v>
      </c>
      <c r="M103" s="6">
        <v>0</v>
      </c>
      <c r="N103" s="6">
        <v>0</v>
      </c>
      <c r="O103" s="6">
        <v>238249.15</v>
      </c>
      <c r="P103" s="42">
        <v>0</v>
      </c>
    </row>
    <row r="104" spans="1:16" ht="12" customHeight="1" x14ac:dyDescent="0.25">
      <c r="A104" s="193" t="s">
        <v>756</v>
      </c>
      <c r="B104" s="91" t="s">
        <v>664</v>
      </c>
      <c r="C104" s="62">
        <v>11</v>
      </c>
      <c r="D104" s="90" t="s">
        <v>586</v>
      </c>
      <c r="E104" s="92"/>
      <c r="F104" s="93"/>
      <c r="G104" s="94">
        <v>43756</v>
      </c>
      <c r="H104" s="95">
        <v>45948</v>
      </c>
      <c r="I104" s="92"/>
      <c r="J104" s="93"/>
      <c r="K104" s="96">
        <v>2233813.5099999998</v>
      </c>
      <c r="L104" s="97">
        <v>2233813.5099999998</v>
      </c>
      <c r="M104" s="97">
        <v>2233813.5099999998</v>
      </c>
      <c r="N104" s="97">
        <v>0</v>
      </c>
      <c r="O104" s="97">
        <v>0</v>
      </c>
      <c r="P104" s="98">
        <v>1</v>
      </c>
    </row>
    <row r="105" spans="1:16" ht="12" customHeight="1" x14ac:dyDescent="0.25">
      <c r="A105" s="193" t="s">
        <v>756</v>
      </c>
      <c r="B105" s="56" t="s">
        <v>496</v>
      </c>
      <c r="C105" s="4" t="s">
        <v>693</v>
      </c>
      <c r="D105" s="55" t="s">
        <v>495</v>
      </c>
      <c r="E105" s="23">
        <v>43434</v>
      </c>
      <c r="F105" s="24">
        <v>45626</v>
      </c>
      <c r="G105" s="21"/>
      <c r="H105" s="22"/>
      <c r="I105" s="21"/>
      <c r="J105" s="22"/>
      <c r="K105" s="14">
        <v>60557</v>
      </c>
      <c r="L105" s="5">
        <v>60557</v>
      </c>
      <c r="M105" s="5">
        <v>0</v>
      </c>
      <c r="N105" s="5">
        <v>0</v>
      </c>
      <c r="O105" s="5">
        <v>60557</v>
      </c>
      <c r="P105" s="15">
        <v>0</v>
      </c>
    </row>
    <row r="106" spans="1:16" ht="12" customHeight="1" x14ac:dyDescent="0.25">
      <c r="A106" s="193" t="s">
        <v>750</v>
      </c>
      <c r="B106" s="56" t="s">
        <v>324</v>
      </c>
      <c r="C106" s="4">
        <v>112</v>
      </c>
      <c r="D106" s="55" t="s">
        <v>323</v>
      </c>
      <c r="E106" s="23">
        <v>43434</v>
      </c>
      <c r="F106" s="24">
        <v>45626</v>
      </c>
      <c r="G106" s="21"/>
      <c r="H106" s="22"/>
      <c r="I106" s="21"/>
      <c r="J106" s="22"/>
      <c r="K106" s="41">
        <v>3269616.66</v>
      </c>
      <c r="L106" s="6">
        <v>3269616.66</v>
      </c>
      <c r="M106" s="6">
        <v>3162418.34</v>
      </c>
      <c r="N106" s="6">
        <v>9444.93</v>
      </c>
      <c r="O106" s="6">
        <v>97753.390000000305</v>
      </c>
      <c r="P106" s="42">
        <v>0.97010249207624233</v>
      </c>
    </row>
    <row r="107" spans="1:16" ht="12" customHeight="1" x14ac:dyDescent="0.25">
      <c r="A107" s="193" t="s">
        <v>750</v>
      </c>
      <c r="B107" s="56" t="s">
        <v>328</v>
      </c>
      <c r="C107" s="4">
        <v>114</v>
      </c>
      <c r="D107" s="55" t="s">
        <v>327</v>
      </c>
      <c r="E107" s="21"/>
      <c r="F107" s="22"/>
      <c r="G107" s="23">
        <v>43891</v>
      </c>
      <c r="H107" s="24">
        <v>46082</v>
      </c>
      <c r="I107" s="21"/>
      <c r="J107" s="22"/>
      <c r="K107" s="41">
        <v>397050</v>
      </c>
      <c r="L107" s="6">
        <v>397050</v>
      </c>
      <c r="M107" s="6">
        <v>0</v>
      </c>
      <c r="N107" s="6">
        <v>0</v>
      </c>
      <c r="O107" s="6">
        <v>397050</v>
      </c>
      <c r="P107" s="42">
        <v>0</v>
      </c>
    </row>
    <row r="108" spans="1:16" ht="12" customHeight="1" x14ac:dyDescent="0.25">
      <c r="A108" s="193" t="s">
        <v>750</v>
      </c>
      <c r="B108" s="91" t="s">
        <v>611</v>
      </c>
      <c r="C108" s="107">
        <v>113</v>
      </c>
      <c r="D108" s="90" t="s">
        <v>530</v>
      </c>
      <c r="E108" s="94">
        <v>43434</v>
      </c>
      <c r="F108" s="95">
        <v>45626</v>
      </c>
      <c r="G108" s="92"/>
      <c r="H108" s="93"/>
      <c r="I108" s="92"/>
      <c r="J108" s="93"/>
      <c r="K108" s="104">
        <v>500000</v>
      </c>
      <c r="L108" s="105">
        <v>500000</v>
      </c>
      <c r="M108" s="105">
        <v>500000</v>
      </c>
      <c r="N108" s="105">
        <v>0</v>
      </c>
      <c r="O108" s="105">
        <v>0</v>
      </c>
      <c r="P108" s="106">
        <v>1</v>
      </c>
    </row>
    <row r="109" spans="1:16" ht="12" customHeight="1" x14ac:dyDescent="0.25">
      <c r="A109" s="193" t="s">
        <v>736</v>
      </c>
      <c r="B109" s="56" t="s">
        <v>233</v>
      </c>
      <c r="C109" s="4">
        <v>68</v>
      </c>
      <c r="D109" s="55" t="s">
        <v>232</v>
      </c>
      <c r="E109" s="23">
        <v>43434</v>
      </c>
      <c r="F109" s="24">
        <v>45626</v>
      </c>
      <c r="G109" s="21"/>
      <c r="H109" s="22"/>
      <c r="I109" s="21"/>
      <c r="J109" s="22"/>
      <c r="K109" s="14">
        <v>17000</v>
      </c>
      <c r="L109" s="5">
        <v>17000</v>
      </c>
      <c r="M109" s="5">
        <v>0</v>
      </c>
      <c r="N109" s="5">
        <v>0</v>
      </c>
      <c r="O109" s="5">
        <v>17000</v>
      </c>
      <c r="P109" s="15">
        <v>0</v>
      </c>
    </row>
    <row r="110" spans="1:16" ht="12" customHeight="1" x14ac:dyDescent="0.25">
      <c r="A110" s="193" t="s">
        <v>736</v>
      </c>
      <c r="B110" s="56" t="s">
        <v>730</v>
      </c>
      <c r="C110" s="4">
        <v>73</v>
      </c>
      <c r="D110" s="55" t="s">
        <v>241</v>
      </c>
      <c r="E110" s="23">
        <v>43434</v>
      </c>
      <c r="F110" s="24">
        <v>45626</v>
      </c>
      <c r="G110" s="21"/>
      <c r="H110" s="22"/>
      <c r="I110" s="21"/>
      <c r="J110" s="22"/>
      <c r="K110" s="41">
        <v>200000</v>
      </c>
      <c r="L110" s="6">
        <v>200000</v>
      </c>
      <c r="M110" s="6">
        <v>0</v>
      </c>
      <c r="N110" s="6">
        <v>0</v>
      </c>
      <c r="O110" s="6">
        <v>200000</v>
      </c>
      <c r="P110" s="42">
        <v>0</v>
      </c>
    </row>
    <row r="111" spans="1:16" ht="12" customHeight="1" x14ac:dyDescent="0.25">
      <c r="A111" s="193" t="s">
        <v>736</v>
      </c>
      <c r="B111" s="56" t="s">
        <v>229</v>
      </c>
      <c r="C111" s="4">
        <v>66</v>
      </c>
      <c r="D111" s="55" t="s">
        <v>228</v>
      </c>
      <c r="E111" s="23">
        <v>43434</v>
      </c>
      <c r="F111" s="24">
        <v>45626</v>
      </c>
      <c r="G111" s="23">
        <v>43891</v>
      </c>
      <c r="H111" s="24">
        <v>46082</v>
      </c>
      <c r="I111" s="21"/>
      <c r="J111" s="22"/>
      <c r="K111" s="14">
        <v>50000</v>
      </c>
      <c r="L111" s="5">
        <v>450000</v>
      </c>
      <c r="M111" s="5">
        <v>296150.75</v>
      </c>
      <c r="N111" s="5">
        <v>148075.37</v>
      </c>
      <c r="O111" s="5">
        <v>5773.8800000000047</v>
      </c>
      <c r="P111" s="15">
        <v>0.98716915555555551</v>
      </c>
    </row>
    <row r="112" spans="1:16" ht="12" customHeight="1" x14ac:dyDescent="0.25">
      <c r="A112" s="193" t="s">
        <v>736</v>
      </c>
      <c r="B112" s="56" t="s">
        <v>244</v>
      </c>
      <c r="C112" s="4">
        <v>74</v>
      </c>
      <c r="D112" s="55" t="s">
        <v>243</v>
      </c>
      <c r="E112" s="23">
        <v>43434</v>
      </c>
      <c r="F112" s="24">
        <v>45626</v>
      </c>
      <c r="G112" s="21"/>
      <c r="H112" s="22"/>
      <c r="I112" s="21"/>
      <c r="J112" s="22"/>
      <c r="K112" s="41">
        <v>100000</v>
      </c>
      <c r="L112" s="6">
        <v>100000</v>
      </c>
      <c r="M112" s="6">
        <v>42178.75</v>
      </c>
      <c r="N112" s="6">
        <v>0</v>
      </c>
      <c r="O112" s="6">
        <v>57821.25</v>
      </c>
      <c r="P112" s="42">
        <v>0.42178749999999998</v>
      </c>
    </row>
    <row r="113" spans="1:16" ht="12" customHeight="1" x14ac:dyDescent="0.25">
      <c r="A113" s="193" t="s">
        <v>736</v>
      </c>
      <c r="B113" s="56" t="s">
        <v>256</v>
      </c>
      <c r="C113" s="4">
        <v>80</v>
      </c>
      <c r="D113" s="55" t="s">
        <v>255</v>
      </c>
      <c r="E113" s="23">
        <v>43434</v>
      </c>
      <c r="F113" s="24">
        <v>45626</v>
      </c>
      <c r="G113" s="21"/>
      <c r="H113" s="22"/>
      <c r="I113" s="21"/>
      <c r="J113" s="22"/>
      <c r="K113" s="41">
        <v>360666.66</v>
      </c>
      <c r="L113" s="6">
        <v>360666.66</v>
      </c>
      <c r="M113" s="6">
        <v>0</v>
      </c>
      <c r="N113" s="6">
        <v>0</v>
      </c>
      <c r="O113" s="6">
        <v>360666.66</v>
      </c>
      <c r="P113" s="42">
        <v>0</v>
      </c>
    </row>
    <row r="114" spans="1:16" ht="12" customHeight="1" x14ac:dyDescent="0.25">
      <c r="A114" s="193" t="s">
        <v>736</v>
      </c>
      <c r="B114" s="56" t="s">
        <v>235</v>
      </c>
      <c r="C114" s="4">
        <v>69</v>
      </c>
      <c r="D114" s="55" t="s">
        <v>234</v>
      </c>
      <c r="E114" s="21"/>
      <c r="F114" s="22"/>
      <c r="G114" s="23">
        <v>43891</v>
      </c>
      <c r="H114" s="24">
        <v>46082</v>
      </c>
      <c r="I114" s="21"/>
      <c r="J114" s="22"/>
      <c r="K114" s="14">
        <v>200000</v>
      </c>
      <c r="L114" s="5">
        <v>200000</v>
      </c>
      <c r="M114" s="5">
        <v>0</v>
      </c>
      <c r="N114" s="5">
        <v>0</v>
      </c>
      <c r="O114" s="5">
        <v>200000</v>
      </c>
      <c r="P114" s="15">
        <v>0</v>
      </c>
    </row>
    <row r="115" spans="1:16" ht="12" customHeight="1" x14ac:dyDescent="0.25">
      <c r="A115" s="193" t="s">
        <v>736</v>
      </c>
      <c r="B115" s="56" t="s">
        <v>252</v>
      </c>
      <c r="C115" s="4">
        <v>78</v>
      </c>
      <c r="D115" s="55" t="s">
        <v>251</v>
      </c>
      <c r="E115" s="23">
        <v>43434</v>
      </c>
      <c r="F115" s="24">
        <v>45626</v>
      </c>
      <c r="G115" s="21"/>
      <c r="H115" s="22"/>
      <c r="I115" s="21"/>
      <c r="J115" s="22"/>
      <c r="K115" s="41">
        <v>90000</v>
      </c>
      <c r="L115" s="6">
        <v>90000</v>
      </c>
      <c r="M115" s="6">
        <v>4123.8900000000003</v>
      </c>
      <c r="N115" s="6">
        <v>0</v>
      </c>
      <c r="O115" s="6">
        <v>85876.11</v>
      </c>
      <c r="P115" s="42">
        <v>4.5821000000000001E-2</v>
      </c>
    </row>
    <row r="116" spans="1:16" ht="12" customHeight="1" x14ac:dyDescent="0.25">
      <c r="A116" s="193" t="s">
        <v>736</v>
      </c>
      <c r="B116" s="56" t="s">
        <v>236</v>
      </c>
      <c r="C116" s="4">
        <v>70</v>
      </c>
      <c r="D116" s="58"/>
      <c r="E116" s="21"/>
      <c r="F116" s="22"/>
      <c r="G116" s="21"/>
      <c r="H116" s="22"/>
      <c r="I116" s="21"/>
      <c r="J116" s="22"/>
      <c r="K116" s="41"/>
      <c r="L116" s="6"/>
      <c r="M116" s="6"/>
      <c r="N116" s="6"/>
      <c r="O116" s="6"/>
      <c r="P116" s="42"/>
    </row>
    <row r="117" spans="1:16" ht="12" customHeight="1" x14ac:dyDescent="0.25">
      <c r="A117" s="193" t="s">
        <v>736</v>
      </c>
      <c r="B117" s="56" t="s">
        <v>248</v>
      </c>
      <c r="C117" s="4">
        <v>76</v>
      </c>
      <c r="D117" s="55" t="s">
        <v>247</v>
      </c>
      <c r="E117" s="23">
        <v>43434</v>
      </c>
      <c r="F117" s="24">
        <v>45626</v>
      </c>
      <c r="G117" s="21"/>
      <c r="H117" s="22"/>
      <c r="I117" s="21"/>
      <c r="J117" s="22"/>
      <c r="K117" s="41">
        <v>1000000</v>
      </c>
      <c r="L117" s="6">
        <v>1000000</v>
      </c>
      <c r="M117" s="6">
        <v>626492.77</v>
      </c>
      <c r="N117" s="6">
        <v>415281.23</v>
      </c>
      <c r="O117" s="6">
        <v>-41774</v>
      </c>
      <c r="P117" s="42">
        <v>1.041774</v>
      </c>
    </row>
    <row r="118" spans="1:16" ht="12" customHeight="1" x14ac:dyDescent="0.25">
      <c r="A118" s="193" t="s">
        <v>736</v>
      </c>
      <c r="B118" s="56" t="s">
        <v>250</v>
      </c>
      <c r="C118" s="4">
        <v>77</v>
      </c>
      <c r="D118" s="55" t="s">
        <v>249</v>
      </c>
      <c r="E118" s="23">
        <v>43434</v>
      </c>
      <c r="F118" s="24">
        <v>45626</v>
      </c>
      <c r="G118" s="21"/>
      <c r="H118" s="22"/>
      <c r="I118" s="21"/>
      <c r="J118" s="22"/>
      <c r="K118" s="41">
        <v>200000</v>
      </c>
      <c r="L118" s="6">
        <v>200000</v>
      </c>
      <c r="M118" s="6">
        <v>153841.20000000001</v>
      </c>
      <c r="N118" s="6">
        <v>0</v>
      </c>
      <c r="O118" s="6">
        <v>46158.799999999988</v>
      </c>
      <c r="P118" s="42">
        <v>0.76920600000000006</v>
      </c>
    </row>
    <row r="119" spans="1:16" ht="12" customHeight="1" x14ac:dyDescent="0.25">
      <c r="A119" s="193" t="s">
        <v>736</v>
      </c>
      <c r="B119" s="56" t="s">
        <v>511</v>
      </c>
      <c r="C119" s="4">
        <v>79</v>
      </c>
      <c r="D119" s="55" t="s">
        <v>253</v>
      </c>
      <c r="E119" s="23">
        <v>43434</v>
      </c>
      <c r="F119" s="24">
        <v>45626</v>
      </c>
      <c r="G119" s="21"/>
      <c r="H119" s="22"/>
      <c r="I119" s="21"/>
      <c r="J119" s="22"/>
      <c r="K119" s="41">
        <v>85000</v>
      </c>
      <c r="L119" s="6">
        <v>85000</v>
      </c>
      <c r="M119" s="6">
        <v>0</v>
      </c>
      <c r="N119" s="6">
        <v>0</v>
      </c>
      <c r="O119" s="6">
        <v>85000</v>
      </c>
      <c r="P119" s="42">
        <v>0</v>
      </c>
    </row>
    <row r="120" spans="1:16" ht="12" customHeight="1" x14ac:dyDescent="0.25">
      <c r="A120" s="193" t="s">
        <v>736</v>
      </c>
      <c r="B120" s="56" t="s">
        <v>240</v>
      </c>
      <c r="C120" s="4">
        <v>72</v>
      </c>
      <c r="D120" s="55" t="s">
        <v>239</v>
      </c>
      <c r="E120" s="23">
        <v>43434</v>
      </c>
      <c r="F120" s="24">
        <v>45626</v>
      </c>
      <c r="G120" s="21"/>
      <c r="H120" s="22"/>
      <c r="I120" s="21"/>
      <c r="J120" s="22"/>
      <c r="K120" s="41">
        <v>56000</v>
      </c>
      <c r="L120" s="6">
        <v>56000</v>
      </c>
      <c r="M120" s="6">
        <v>0</v>
      </c>
      <c r="N120" s="6">
        <v>0</v>
      </c>
      <c r="O120" s="6">
        <v>56000</v>
      </c>
      <c r="P120" s="42">
        <v>0</v>
      </c>
    </row>
    <row r="121" spans="1:16" ht="12" customHeight="1" x14ac:dyDescent="0.25">
      <c r="A121" s="193" t="s">
        <v>736</v>
      </c>
      <c r="B121" s="56" t="s">
        <v>494</v>
      </c>
      <c r="C121" s="52">
        <v>5</v>
      </c>
      <c r="D121" s="114" t="s">
        <v>493</v>
      </c>
      <c r="E121" s="115"/>
      <c r="F121" s="116"/>
      <c r="G121" s="115"/>
      <c r="H121" s="116"/>
      <c r="I121" s="117">
        <v>44603</v>
      </c>
      <c r="J121" s="118">
        <v>46794</v>
      </c>
      <c r="K121" s="119">
        <v>100000</v>
      </c>
      <c r="L121" s="120">
        <v>100000</v>
      </c>
      <c r="M121" s="120">
        <v>0</v>
      </c>
      <c r="N121" s="120">
        <v>0</v>
      </c>
      <c r="O121" s="120">
        <v>100000</v>
      </c>
      <c r="P121" s="121">
        <v>0</v>
      </c>
    </row>
    <row r="122" spans="1:16" ht="12" customHeight="1" x14ac:dyDescent="0.25">
      <c r="A122" s="193" t="s">
        <v>736</v>
      </c>
      <c r="B122" s="56" t="s">
        <v>231</v>
      </c>
      <c r="C122" s="4">
        <v>67</v>
      </c>
      <c r="D122" s="55" t="s">
        <v>230</v>
      </c>
      <c r="E122" s="23">
        <v>43434</v>
      </c>
      <c r="F122" s="24">
        <v>45626</v>
      </c>
      <c r="G122" s="21"/>
      <c r="H122" s="22"/>
      <c r="I122" s="21"/>
      <c r="J122" s="22"/>
      <c r="K122" s="14">
        <v>80000</v>
      </c>
      <c r="L122" s="5">
        <v>80000</v>
      </c>
      <c r="M122" s="5">
        <v>0</v>
      </c>
      <c r="N122" s="5">
        <v>0</v>
      </c>
      <c r="O122" s="5">
        <v>80000</v>
      </c>
      <c r="P122" s="15">
        <v>0</v>
      </c>
    </row>
    <row r="123" spans="1:16" ht="12" customHeight="1" x14ac:dyDescent="0.25">
      <c r="A123" s="193" t="s">
        <v>736</v>
      </c>
      <c r="B123" s="56" t="s">
        <v>720</v>
      </c>
      <c r="C123" s="4">
        <v>71</v>
      </c>
      <c r="D123" s="55" t="s">
        <v>237</v>
      </c>
      <c r="E123" s="23">
        <v>43434</v>
      </c>
      <c r="F123" s="24">
        <v>45626</v>
      </c>
      <c r="G123" s="21"/>
      <c r="H123" s="22"/>
      <c r="I123" s="21"/>
      <c r="J123" s="22"/>
      <c r="K123" s="41">
        <v>60000</v>
      </c>
      <c r="L123" s="6">
        <v>60000</v>
      </c>
      <c r="M123" s="6">
        <v>0</v>
      </c>
      <c r="N123" s="6">
        <v>0</v>
      </c>
      <c r="O123" s="6">
        <v>60000</v>
      </c>
      <c r="P123" s="42">
        <v>0</v>
      </c>
    </row>
    <row r="124" spans="1:16" ht="12" customHeight="1" x14ac:dyDescent="0.25">
      <c r="A124" s="193" t="s">
        <v>736</v>
      </c>
      <c r="B124" s="56" t="s">
        <v>492</v>
      </c>
      <c r="C124" s="52" t="s">
        <v>677</v>
      </c>
      <c r="D124" s="55" t="s">
        <v>491</v>
      </c>
      <c r="E124" s="23">
        <v>43434</v>
      </c>
      <c r="F124" s="24">
        <v>45626</v>
      </c>
      <c r="G124" s="21"/>
      <c r="H124" s="22"/>
      <c r="I124" s="21"/>
      <c r="J124" s="22"/>
      <c r="K124" s="14">
        <v>100000</v>
      </c>
      <c r="L124" s="5">
        <v>0</v>
      </c>
      <c r="M124" s="5">
        <v>0</v>
      </c>
      <c r="N124" s="5">
        <v>0</v>
      </c>
      <c r="O124" s="5">
        <v>0</v>
      </c>
      <c r="P124" s="15" t="s">
        <v>700</v>
      </c>
    </row>
    <row r="125" spans="1:16" ht="12" customHeight="1" x14ac:dyDescent="0.25">
      <c r="A125" s="193" t="s">
        <v>736</v>
      </c>
      <c r="B125" s="56" t="s">
        <v>721</v>
      </c>
      <c r="C125" s="52" t="s">
        <v>681</v>
      </c>
      <c r="D125" s="55" t="s">
        <v>257</v>
      </c>
      <c r="E125" s="23">
        <v>43434</v>
      </c>
      <c r="F125" s="24">
        <v>45626</v>
      </c>
      <c r="G125" s="21"/>
      <c r="H125" s="22"/>
      <c r="I125" s="21"/>
      <c r="J125" s="22"/>
      <c r="K125" s="41">
        <v>500000</v>
      </c>
      <c r="L125" s="6">
        <v>250000</v>
      </c>
      <c r="M125" s="6">
        <v>0</v>
      </c>
      <c r="N125" s="6">
        <v>0</v>
      </c>
      <c r="O125" s="6">
        <v>250000</v>
      </c>
      <c r="P125" s="42">
        <v>0</v>
      </c>
    </row>
    <row r="126" spans="1:16" ht="12" customHeight="1" x14ac:dyDescent="0.25">
      <c r="A126" s="193" t="s">
        <v>736</v>
      </c>
      <c r="B126" s="91" t="s">
        <v>731</v>
      </c>
      <c r="C126" s="52">
        <v>81</v>
      </c>
      <c r="D126" s="90" t="s">
        <v>554</v>
      </c>
      <c r="E126" s="92"/>
      <c r="F126" s="93"/>
      <c r="G126" s="92"/>
      <c r="H126" s="93"/>
      <c r="I126" s="99">
        <v>44264</v>
      </c>
      <c r="J126" s="100">
        <v>46455</v>
      </c>
      <c r="K126" s="104">
        <v>250000</v>
      </c>
      <c r="L126" s="105">
        <v>250000</v>
      </c>
      <c r="M126" s="105">
        <v>250000</v>
      </c>
      <c r="N126" s="105">
        <v>0</v>
      </c>
      <c r="O126" s="105">
        <v>0</v>
      </c>
      <c r="P126" s="106">
        <v>1</v>
      </c>
    </row>
    <row r="127" spans="1:16" ht="12" customHeight="1" x14ac:dyDescent="0.25">
      <c r="A127" s="193" t="s">
        <v>736</v>
      </c>
      <c r="B127" s="56" t="s">
        <v>510</v>
      </c>
      <c r="C127" s="4">
        <v>75</v>
      </c>
      <c r="D127" s="55" t="s">
        <v>245</v>
      </c>
      <c r="E127" s="25">
        <v>43483</v>
      </c>
      <c r="F127" s="26">
        <v>45675</v>
      </c>
      <c r="G127" s="21"/>
      <c r="H127" s="22"/>
      <c r="I127" s="21"/>
      <c r="J127" s="22"/>
      <c r="K127" s="41">
        <v>318000</v>
      </c>
      <c r="L127" s="6">
        <v>318000</v>
      </c>
      <c r="M127" s="6">
        <v>273700</v>
      </c>
      <c r="N127" s="6">
        <v>0</v>
      </c>
      <c r="O127" s="6">
        <v>44300</v>
      </c>
      <c r="P127" s="42">
        <v>0.86069182389937104</v>
      </c>
    </row>
    <row r="128" spans="1:16" ht="12" customHeight="1" x14ac:dyDescent="0.25">
      <c r="A128" s="193" t="s">
        <v>752</v>
      </c>
      <c r="B128" s="91" t="s">
        <v>612</v>
      </c>
      <c r="C128" s="4">
        <v>152</v>
      </c>
      <c r="D128" s="90" t="s">
        <v>531</v>
      </c>
      <c r="E128" s="94">
        <v>43434</v>
      </c>
      <c r="F128" s="95">
        <v>45626</v>
      </c>
      <c r="G128" s="92"/>
      <c r="H128" s="93"/>
      <c r="I128" s="92"/>
      <c r="J128" s="93"/>
      <c r="K128" s="104">
        <v>2811443.31</v>
      </c>
      <c r="L128" s="105">
        <v>2811443.31</v>
      </c>
      <c r="M128" s="105">
        <v>2811443.31</v>
      </c>
      <c r="N128" s="105">
        <v>0</v>
      </c>
      <c r="O128" s="105">
        <v>0</v>
      </c>
      <c r="P128" s="106">
        <v>1</v>
      </c>
    </row>
    <row r="129" spans="1:16" ht="12" customHeight="1" x14ac:dyDescent="0.25">
      <c r="A129" s="193" t="s">
        <v>752</v>
      </c>
      <c r="B129" s="56" t="s">
        <v>84</v>
      </c>
      <c r="C129" s="62">
        <v>9</v>
      </c>
      <c r="D129" s="55" t="s">
        <v>83</v>
      </c>
      <c r="E129" s="23">
        <v>43434</v>
      </c>
      <c r="F129" s="24">
        <v>45626</v>
      </c>
      <c r="G129" s="21"/>
      <c r="H129" s="22"/>
      <c r="I129" s="21"/>
      <c r="J129" s="22"/>
      <c r="K129" s="14">
        <v>455870.87</v>
      </c>
      <c r="L129" s="5">
        <v>455870.87</v>
      </c>
      <c r="M129" s="5">
        <v>0</v>
      </c>
      <c r="N129" s="5">
        <v>0</v>
      </c>
      <c r="O129" s="5">
        <v>455870.87</v>
      </c>
      <c r="P129" s="15">
        <v>0</v>
      </c>
    </row>
    <row r="130" spans="1:16" ht="12" customHeight="1" x14ac:dyDescent="0.25">
      <c r="A130" s="193" t="s">
        <v>752</v>
      </c>
      <c r="B130" s="56" t="s">
        <v>422</v>
      </c>
      <c r="C130" s="4">
        <v>153</v>
      </c>
      <c r="D130" s="55" t="s">
        <v>421</v>
      </c>
      <c r="E130" s="23">
        <v>43434</v>
      </c>
      <c r="F130" s="24">
        <v>45626</v>
      </c>
      <c r="G130" s="21"/>
      <c r="H130" s="22"/>
      <c r="I130" s="21"/>
      <c r="J130" s="22"/>
      <c r="K130" s="41">
        <v>50000</v>
      </c>
      <c r="L130" s="6">
        <v>50000</v>
      </c>
      <c r="M130" s="6">
        <v>30000</v>
      </c>
      <c r="N130" s="6">
        <v>0</v>
      </c>
      <c r="O130" s="6">
        <v>20000</v>
      </c>
      <c r="P130" s="42">
        <v>0.6</v>
      </c>
    </row>
    <row r="131" spans="1:16" ht="12" customHeight="1" x14ac:dyDescent="0.25">
      <c r="A131" s="193" t="s">
        <v>752</v>
      </c>
      <c r="B131" s="56" t="s">
        <v>424</v>
      </c>
      <c r="C131" s="4">
        <v>154</v>
      </c>
      <c r="D131" s="55" t="s">
        <v>423</v>
      </c>
      <c r="E131" s="23">
        <v>43434</v>
      </c>
      <c r="F131" s="24">
        <v>45626</v>
      </c>
      <c r="G131" s="21"/>
      <c r="H131" s="22"/>
      <c r="I131" s="21"/>
      <c r="J131" s="22"/>
      <c r="K131" s="41">
        <v>150000</v>
      </c>
      <c r="L131" s="6">
        <v>150000</v>
      </c>
      <c r="M131" s="6">
        <v>0</v>
      </c>
      <c r="N131" s="6">
        <v>0</v>
      </c>
      <c r="O131" s="6">
        <v>150000</v>
      </c>
      <c r="P131" s="42">
        <v>0</v>
      </c>
    </row>
    <row r="132" spans="1:16" ht="12" customHeight="1" x14ac:dyDescent="0.25">
      <c r="A132" s="193" t="s">
        <v>752</v>
      </c>
      <c r="B132" s="56" t="s">
        <v>80</v>
      </c>
      <c r="C132" s="62">
        <v>7</v>
      </c>
      <c r="D132" s="55" t="s">
        <v>79</v>
      </c>
      <c r="E132" s="23">
        <v>43434</v>
      </c>
      <c r="F132" s="24">
        <v>45626</v>
      </c>
      <c r="G132" s="21"/>
      <c r="H132" s="22"/>
      <c r="I132" s="21"/>
      <c r="J132" s="22"/>
      <c r="K132" s="41">
        <v>160000</v>
      </c>
      <c r="L132" s="6">
        <v>160000</v>
      </c>
      <c r="M132" s="6">
        <v>0</v>
      </c>
      <c r="N132" s="6">
        <v>0</v>
      </c>
      <c r="O132" s="6">
        <v>160000</v>
      </c>
      <c r="P132" s="42">
        <v>0</v>
      </c>
    </row>
    <row r="133" spans="1:16" ht="12" customHeight="1" x14ac:dyDescent="0.25">
      <c r="A133" s="193" t="s">
        <v>752</v>
      </c>
      <c r="B133" s="56" t="s">
        <v>76</v>
      </c>
      <c r="C133" s="62">
        <v>5</v>
      </c>
      <c r="D133" s="55" t="s">
        <v>75</v>
      </c>
      <c r="E133" s="21"/>
      <c r="F133" s="22"/>
      <c r="G133" s="25">
        <v>44509</v>
      </c>
      <c r="H133" s="26">
        <v>46700</v>
      </c>
      <c r="I133" s="21"/>
      <c r="J133" s="22"/>
      <c r="K133" s="14">
        <v>120627.16</v>
      </c>
      <c r="L133" s="5">
        <v>120627.16</v>
      </c>
      <c r="M133" s="5">
        <v>0</v>
      </c>
      <c r="N133" s="5">
        <v>0</v>
      </c>
      <c r="O133" s="5">
        <v>120627.16</v>
      </c>
      <c r="P133" s="15">
        <v>0</v>
      </c>
    </row>
    <row r="134" spans="1:16" ht="12" customHeight="1" x14ac:dyDescent="0.25">
      <c r="A134" s="193" t="s">
        <v>752</v>
      </c>
      <c r="B134" s="56" t="s">
        <v>78</v>
      </c>
      <c r="C134" s="62">
        <v>6</v>
      </c>
      <c r="D134" s="114" t="s">
        <v>77</v>
      </c>
      <c r="E134" s="115"/>
      <c r="F134" s="116"/>
      <c r="G134" s="115"/>
      <c r="H134" s="116"/>
      <c r="I134" s="117">
        <v>45136</v>
      </c>
      <c r="J134" s="118">
        <v>47328</v>
      </c>
      <c r="K134" s="119">
        <v>280444.44</v>
      </c>
      <c r="L134" s="120">
        <v>280444.44</v>
      </c>
      <c r="M134" s="120">
        <v>0</v>
      </c>
      <c r="N134" s="120">
        <v>0</v>
      </c>
      <c r="O134" s="120">
        <v>280444.44</v>
      </c>
      <c r="P134" s="121">
        <v>0</v>
      </c>
    </row>
    <row r="135" spans="1:16" ht="12" customHeight="1" x14ac:dyDescent="0.25">
      <c r="A135" s="193" t="s">
        <v>752</v>
      </c>
      <c r="B135" s="56" t="s">
        <v>82</v>
      </c>
      <c r="C135" s="62">
        <v>8</v>
      </c>
      <c r="D135" s="55" t="s">
        <v>81</v>
      </c>
      <c r="E135" s="23">
        <v>43434</v>
      </c>
      <c r="F135" s="24">
        <v>45626</v>
      </c>
      <c r="G135" s="21"/>
      <c r="H135" s="22"/>
      <c r="I135" s="21"/>
      <c r="J135" s="22"/>
      <c r="K135" s="14">
        <v>133884.48000000001</v>
      </c>
      <c r="L135" s="5">
        <v>133884.48000000001</v>
      </c>
      <c r="M135" s="5">
        <v>63863.31</v>
      </c>
      <c r="N135" s="5">
        <v>0</v>
      </c>
      <c r="O135" s="5">
        <v>70021.170000000013</v>
      </c>
      <c r="P135" s="15">
        <v>0.47700308504764699</v>
      </c>
    </row>
    <row r="136" spans="1:16" ht="12" customHeight="1" x14ac:dyDescent="0.25">
      <c r="A136" s="193" t="s">
        <v>749</v>
      </c>
      <c r="B136" s="91" t="s">
        <v>641</v>
      </c>
      <c r="C136" s="62">
        <v>29</v>
      </c>
      <c r="D136" s="90" t="s">
        <v>561</v>
      </c>
      <c r="E136" s="94">
        <v>43434</v>
      </c>
      <c r="F136" s="95">
        <v>45626</v>
      </c>
      <c r="G136" s="92"/>
      <c r="H136" s="93"/>
      <c r="I136" s="92"/>
      <c r="J136" s="93"/>
      <c r="K136" s="96">
        <v>1472929.52</v>
      </c>
      <c r="L136" s="97">
        <v>1472929.52</v>
      </c>
      <c r="M136" s="97">
        <v>1472929.52</v>
      </c>
      <c r="N136" s="97">
        <v>0</v>
      </c>
      <c r="O136" s="97">
        <v>0</v>
      </c>
      <c r="P136" s="98">
        <v>1</v>
      </c>
    </row>
    <row r="137" spans="1:16" ht="12" customHeight="1" x14ac:dyDescent="0.25">
      <c r="A137" s="193" t="s">
        <v>749</v>
      </c>
      <c r="B137" s="56" t="s">
        <v>460</v>
      </c>
      <c r="C137" s="4">
        <v>172</v>
      </c>
      <c r="D137" s="55" t="s">
        <v>459</v>
      </c>
      <c r="E137" s="23">
        <v>43434</v>
      </c>
      <c r="F137" s="24">
        <v>45626</v>
      </c>
      <c r="G137" s="21"/>
      <c r="H137" s="22"/>
      <c r="I137" s="21"/>
      <c r="J137" s="22"/>
      <c r="K137" s="41">
        <v>500000</v>
      </c>
      <c r="L137" s="6">
        <v>500000</v>
      </c>
      <c r="M137" s="6">
        <v>482092.99</v>
      </c>
      <c r="N137" s="6">
        <v>0</v>
      </c>
      <c r="O137" s="6">
        <v>17907.010000000009</v>
      </c>
      <c r="P137" s="42">
        <v>0.96418598</v>
      </c>
    </row>
    <row r="138" spans="1:16" ht="12" customHeight="1" x14ac:dyDescent="0.25">
      <c r="A138" s="193" t="s">
        <v>749</v>
      </c>
      <c r="B138" s="56" t="s">
        <v>432</v>
      </c>
      <c r="C138" s="4">
        <v>158</v>
      </c>
      <c r="D138" s="55" t="s">
        <v>431</v>
      </c>
      <c r="E138" s="23">
        <v>43434</v>
      </c>
      <c r="F138" s="24">
        <v>45626</v>
      </c>
      <c r="G138" s="21"/>
      <c r="H138" s="22"/>
      <c r="I138" s="21"/>
      <c r="J138" s="22"/>
      <c r="K138" s="41">
        <v>50000</v>
      </c>
      <c r="L138" s="6">
        <v>50000</v>
      </c>
      <c r="M138" s="6">
        <v>0</v>
      </c>
      <c r="N138" s="6">
        <v>0</v>
      </c>
      <c r="O138" s="6">
        <v>50000</v>
      </c>
      <c r="P138" s="42">
        <v>0</v>
      </c>
    </row>
    <row r="139" spans="1:16" ht="12" customHeight="1" x14ac:dyDescent="0.25">
      <c r="A139" s="193" t="s">
        <v>749</v>
      </c>
      <c r="B139" s="56" t="s">
        <v>434</v>
      </c>
      <c r="C139" s="4">
        <v>159</v>
      </c>
      <c r="D139" s="55" t="s">
        <v>433</v>
      </c>
      <c r="E139" s="23">
        <v>43434</v>
      </c>
      <c r="F139" s="24">
        <v>45626</v>
      </c>
      <c r="G139" s="21"/>
      <c r="H139" s="22"/>
      <c r="I139" s="21"/>
      <c r="J139" s="22"/>
      <c r="K139" s="41">
        <v>74886</v>
      </c>
      <c r="L139" s="6">
        <v>74886</v>
      </c>
      <c r="M139" s="6">
        <v>0</v>
      </c>
      <c r="N139" s="6">
        <v>0</v>
      </c>
      <c r="O139" s="6">
        <v>74886</v>
      </c>
      <c r="P139" s="42">
        <v>0</v>
      </c>
    </row>
    <row r="140" spans="1:16" ht="12" customHeight="1" x14ac:dyDescent="0.25">
      <c r="A140" s="193" t="s">
        <v>749</v>
      </c>
      <c r="B140" s="56" t="s">
        <v>428</v>
      </c>
      <c r="C140" s="4">
        <v>156</v>
      </c>
      <c r="D140" s="55" t="s">
        <v>427</v>
      </c>
      <c r="E140" s="21"/>
      <c r="F140" s="22"/>
      <c r="G140" s="23">
        <v>43891</v>
      </c>
      <c r="H140" s="24">
        <v>46082</v>
      </c>
      <c r="I140" s="21"/>
      <c r="J140" s="22"/>
      <c r="K140" s="41">
        <v>60000</v>
      </c>
      <c r="L140" s="6">
        <v>60000</v>
      </c>
      <c r="M140" s="6">
        <v>0</v>
      </c>
      <c r="N140" s="6">
        <v>0</v>
      </c>
      <c r="O140" s="6">
        <v>60000</v>
      </c>
      <c r="P140" s="42">
        <v>0</v>
      </c>
    </row>
    <row r="141" spans="1:16" ht="12" customHeight="1" x14ac:dyDescent="0.25">
      <c r="A141" s="193" t="s">
        <v>749</v>
      </c>
      <c r="B141" s="56" t="s">
        <v>430</v>
      </c>
      <c r="C141" s="4">
        <v>157</v>
      </c>
      <c r="D141" s="55" t="s">
        <v>429</v>
      </c>
      <c r="E141" s="25">
        <v>43483</v>
      </c>
      <c r="F141" s="26">
        <v>45675</v>
      </c>
      <c r="G141" s="21"/>
      <c r="H141" s="22"/>
      <c r="I141" s="21"/>
      <c r="J141" s="22"/>
      <c r="K141" s="41">
        <v>52269</v>
      </c>
      <c r="L141" s="6">
        <v>52269</v>
      </c>
      <c r="M141" s="6">
        <v>4175.1499999999996</v>
      </c>
      <c r="N141" s="6">
        <v>0</v>
      </c>
      <c r="O141" s="6">
        <v>48093.85</v>
      </c>
      <c r="P141" s="42">
        <v>7.9878130440605322E-2</v>
      </c>
    </row>
    <row r="142" spans="1:16" ht="12" customHeight="1" x14ac:dyDescent="0.25">
      <c r="A142" s="193" t="s">
        <v>749</v>
      </c>
      <c r="B142" s="56" t="s">
        <v>426</v>
      </c>
      <c r="C142" s="4">
        <v>155</v>
      </c>
      <c r="D142" s="55" t="s">
        <v>425</v>
      </c>
      <c r="E142" s="23">
        <v>43434</v>
      </c>
      <c r="F142" s="24">
        <v>45626</v>
      </c>
      <c r="G142" s="21"/>
      <c r="H142" s="22"/>
      <c r="I142" s="21"/>
      <c r="J142" s="22"/>
      <c r="K142" s="41">
        <v>250000</v>
      </c>
      <c r="L142" s="6">
        <v>250000</v>
      </c>
      <c r="M142" s="6">
        <v>0</v>
      </c>
      <c r="N142" s="6">
        <v>0</v>
      </c>
      <c r="O142" s="6">
        <v>250000</v>
      </c>
      <c r="P142" s="42">
        <v>0</v>
      </c>
    </row>
    <row r="143" spans="1:16" ht="12" customHeight="1" x14ac:dyDescent="0.25">
      <c r="A143" s="193" t="s">
        <v>749</v>
      </c>
      <c r="B143" s="56" t="s">
        <v>436</v>
      </c>
      <c r="C143" s="4">
        <v>160</v>
      </c>
      <c r="D143" s="55" t="s">
        <v>435</v>
      </c>
      <c r="E143" s="23">
        <v>43434</v>
      </c>
      <c r="F143" s="24">
        <v>45626</v>
      </c>
      <c r="G143" s="21"/>
      <c r="H143" s="22"/>
      <c r="I143" s="21"/>
      <c r="J143" s="22"/>
      <c r="K143" s="41">
        <v>44940</v>
      </c>
      <c r="L143" s="6">
        <v>44940</v>
      </c>
      <c r="M143" s="6">
        <v>0</v>
      </c>
      <c r="N143" s="6">
        <v>0</v>
      </c>
      <c r="O143" s="6">
        <v>44940</v>
      </c>
      <c r="P143" s="42">
        <v>0</v>
      </c>
    </row>
    <row r="144" spans="1:16" ht="12" customHeight="1" x14ac:dyDescent="0.25">
      <c r="A144" s="193" t="s">
        <v>749</v>
      </c>
      <c r="B144" s="56" t="s">
        <v>442</v>
      </c>
      <c r="C144" s="4">
        <v>163</v>
      </c>
      <c r="D144" s="55" t="s">
        <v>441</v>
      </c>
      <c r="E144" s="23">
        <v>43434</v>
      </c>
      <c r="F144" s="24">
        <v>45626</v>
      </c>
      <c r="G144" s="21"/>
      <c r="H144" s="22"/>
      <c r="I144" s="21"/>
      <c r="J144" s="22"/>
      <c r="K144" s="41">
        <v>10000</v>
      </c>
      <c r="L144" s="6">
        <v>10000</v>
      </c>
      <c r="M144" s="6">
        <v>0</v>
      </c>
      <c r="N144" s="6">
        <v>0</v>
      </c>
      <c r="O144" s="6">
        <v>10000</v>
      </c>
      <c r="P144" s="42">
        <v>0</v>
      </c>
    </row>
    <row r="145" spans="1:16" ht="12" customHeight="1" x14ac:dyDescent="0.25">
      <c r="A145" s="193" t="s">
        <v>749</v>
      </c>
      <c r="B145" s="56" t="s">
        <v>446</v>
      </c>
      <c r="C145" s="4">
        <v>165</v>
      </c>
      <c r="D145" s="55" t="s">
        <v>445</v>
      </c>
      <c r="E145" s="23">
        <v>43434</v>
      </c>
      <c r="F145" s="24">
        <v>45626</v>
      </c>
      <c r="G145" s="21"/>
      <c r="H145" s="22"/>
      <c r="I145" s="21"/>
      <c r="J145" s="22"/>
      <c r="K145" s="41">
        <v>50000</v>
      </c>
      <c r="L145" s="6">
        <v>50000</v>
      </c>
      <c r="M145" s="6">
        <v>0</v>
      </c>
      <c r="N145" s="6">
        <v>0</v>
      </c>
      <c r="O145" s="6">
        <v>50000</v>
      </c>
      <c r="P145" s="42">
        <v>0</v>
      </c>
    </row>
    <row r="146" spans="1:16" ht="12" customHeight="1" x14ac:dyDescent="0.25">
      <c r="A146" s="193" t="s">
        <v>749</v>
      </c>
      <c r="B146" s="56" t="s">
        <v>438</v>
      </c>
      <c r="C146" s="4">
        <v>161</v>
      </c>
      <c r="D146" s="55" t="s">
        <v>437</v>
      </c>
      <c r="E146" s="23">
        <v>43434</v>
      </c>
      <c r="F146" s="24">
        <v>45626</v>
      </c>
      <c r="G146" s="21"/>
      <c r="H146" s="22"/>
      <c r="I146" s="21"/>
      <c r="J146" s="22"/>
      <c r="K146" s="41">
        <v>150000</v>
      </c>
      <c r="L146" s="6">
        <v>150000</v>
      </c>
      <c r="M146" s="6">
        <v>0</v>
      </c>
      <c r="N146" s="6">
        <v>0</v>
      </c>
      <c r="O146" s="6">
        <v>150000</v>
      </c>
      <c r="P146" s="42">
        <v>0</v>
      </c>
    </row>
    <row r="147" spans="1:16" ht="12" customHeight="1" x14ac:dyDescent="0.25">
      <c r="A147" s="193" t="s">
        <v>749</v>
      </c>
      <c r="B147" s="56" t="s">
        <v>440</v>
      </c>
      <c r="C147" s="4">
        <v>162</v>
      </c>
      <c r="D147" s="55" t="s">
        <v>439</v>
      </c>
      <c r="E147" s="23">
        <v>43434</v>
      </c>
      <c r="F147" s="24">
        <v>45626</v>
      </c>
      <c r="G147" s="21"/>
      <c r="H147" s="22"/>
      <c r="I147" s="21"/>
      <c r="J147" s="22"/>
      <c r="K147" s="41">
        <v>21660</v>
      </c>
      <c r="L147" s="6">
        <v>21660</v>
      </c>
      <c r="M147" s="6">
        <v>0</v>
      </c>
      <c r="N147" s="6">
        <v>0</v>
      </c>
      <c r="O147" s="6">
        <v>21660</v>
      </c>
      <c r="P147" s="42">
        <v>0</v>
      </c>
    </row>
    <row r="148" spans="1:16" ht="12" customHeight="1" x14ac:dyDescent="0.25">
      <c r="A148" s="193" t="s">
        <v>749</v>
      </c>
      <c r="B148" s="56" t="s">
        <v>448</v>
      </c>
      <c r="C148" s="4">
        <v>166</v>
      </c>
      <c r="D148" s="55" t="s">
        <v>447</v>
      </c>
      <c r="E148" s="23">
        <v>43434</v>
      </c>
      <c r="F148" s="24">
        <v>45626</v>
      </c>
      <c r="G148" s="21"/>
      <c r="H148" s="22"/>
      <c r="I148" s="21"/>
      <c r="J148" s="22"/>
      <c r="K148" s="41">
        <v>50000</v>
      </c>
      <c r="L148" s="6">
        <v>50000</v>
      </c>
      <c r="M148" s="6">
        <v>0</v>
      </c>
      <c r="N148" s="6">
        <v>0</v>
      </c>
      <c r="O148" s="6">
        <v>50000</v>
      </c>
      <c r="P148" s="42">
        <v>0</v>
      </c>
    </row>
    <row r="149" spans="1:16" ht="12" customHeight="1" x14ac:dyDescent="0.25">
      <c r="A149" s="193" t="s">
        <v>749</v>
      </c>
      <c r="B149" s="56" t="s">
        <v>444</v>
      </c>
      <c r="C149" s="4">
        <v>164</v>
      </c>
      <c r="D149" s="55" t="s">
        <v>443</v>
      </c>
      <c r="E149" s="23">
        <v>43434</v>
      </c>
      <c r="F149" s="24">
        <v>45626</v>
      </c>
      <c r="G149" s="21"/>
      <c r="H149" s="22"/>
      <c r="I149" s="21"/>
      <c r="J149" s="22"/>
      <c r="K149" s="41">
        <v>150000</v>
      </c>
      <c r="L149" s="6">
        <v>150000</v>
      </c>
      <c r="M149" s="6">
        <v>87500</v>
      </c>
      <c r="N149" s="6">
        <v>0</v>
      </c>
      <c r="O149" s="6">
        <v>62500</v>
      </c>
      <c r="P149" s="42">
        <v>0.58333333333333337</v>
      </c>
    </row>
    <row r="150" spans="1:16" ht="12" customHeight="1" x14ac:dyDescent="0.25">
      <c r="A150" s="193" t="s">
        <v>749</v>
      </c>
      <c r="B150" s="56" t="s">
        <v>458</v>
      </c>
      <c r="C150" s="4">
        <v>171</v>
      </c>
      <c r="D150" s="55" t="s">
        <v>457</v>
      </c>
      <c r="E150" s="21"/>
      <c r="F150" s="22"/>
      <c r="G150" s="21"/>
      <c r="H150" s="22"/>
      <c r="I150" s="25">
        <v>46001</v>
      </c>
      <c r="J150" s="26">
        <v>48192</v>
      </c>
      <c r="K150" s="41">
        <v>83000</v>
      </c>
      <c r="L150" s="6">
        <v>83000</v>
      </c>
      <c r="M150" s="6">
        <v>0</v>
      </c>
      <c r="N150" s="6">
        <v>0</v>
      </c>
      <c r="O150" s="6">
        <v>83000</v>
      </c>
      <c r="P150" s="42">
        <v>0</v>
      </c>
    </row>
    <row r="151" spans="1:16" ht="12" customHeight="1" x14ac:dyDescent="0.25">
      <c r="A151" s="193" t="s">
        <v>749</v>
      </c>
      <c r="B151" s="56" t="s">
        <v>452</v>
      </c>
      <c r="C151" s="4">
        <v>168</v>
      </c>
      <c r="D151" s="55" t="s">
        <v>451</v>
      </c>
      <c r="E151" s="23">
        <v>43434</v>
      </c>
      <c r="F151" s="24">
        <v>45626</v>
      </c>
      <c r="G151" s="21"/>
      <c r="H151" s="22"/>
      <c r="I151" s="21"/>
      <c r="J151" s="22"/>
      <c r="K151" s="41">
        <v>23648.14</v>
      </c>
      <c r="L151" s="6">
        <v>23648.14</v>
      </c>
      <c r="M151" s="6">
        <v>0</v>
      </c>
      <c r="N151" s="6">
        <v>0</v>
      </c>
      <c r="O151" s="6">
        <v>23648.14</v>
      </c>
      <c r="P151" s="42">
        <v>0</v>
      </c>
    </row>
    <row r="152" spans="1:16" ht="12" customHeight="1" x14ac:dyDescent="0.25">
      <c r="A152" s="193" t="s">
        <v>749</v>
      </c>
      <c r="B152" s="91" t="s">
        <v>615</v>
      </c>
      <c r="C152" s="4">
        <v>167</v>
      </c>
      <c r="D152" s="90" t="s">
        <v>534</v>
      </c>
      <c r="E152" s="94">
        <v>43434</v>
      </c>
      <c r="F152" s="95">
        <v>45626</v>
      </c>
      <c r="G152" s="92"/>
      <c r="H152" s="93"/>
      <c r="I152" s="92"/>
      <c r="J152" s="93"/>
      <c r="K152" s="104">
        <v>25000</v>
      </c>
      <c r="L152" s="105">
        <v>25000</v>
      </c>
      <c r="M152" s="105">
        <v>24998.43</v>
      </c>
      <c r="N152" s="105">
        <v>0</v>
      </c>
      <c r="O152" s="105">
        <v>1.569999999999709</v>
      </c>
      <c r="P152" s="106">
        <v>0.99993719999999997</v>
      </c>
    </row>
    <row r="153" spans="1:16" ht="12" customHeight="1" x14ac:dyDescent="0.25">
      <c r="A153" s="193" t="s">
        <v>749</v>
      </c>
      <c r="B153" s="56" t="s">
        <v>456</v>
      </c>
      <c r="C153" s="4">
        <v>170</v>
      </c>
      <c r="D153" s="55" t="s">
        <v>455</v>
      </c>
      <c r="E153" s="21"/>
      <c r="F153" s="22"/>
      <c r="G153" s="21"/>
      <c r="H153" s="22"/>
      <c r="I153" s="25">
        <v>46001</v>
      </c>
      <c r="J153" s="26">
        <v>48192</v>
      </c>
      <c r="K153" s="41">
        <v>400000</v>
      </c>
      <c r="L153" s="6">
        <v>400000</v>
      </c>
      <c r="M153" s="6">
        <v>0</v>
      </c>
      <c r="N153" s="6">
        <v>0</v>
      </c>
      <c r="O153" s="6">
        <v>400000</v>
      </c>
      <c r="P153" s="42">
        <v>0</v>
      </c>
    </row>
    <row r="154" spans="1:16" s="209" customFormat="1" ht="12" customHeight="1" x14ac:dyDescent="0.25">
      <c r="A154" s="193" t="s">
        <v>749</v>
      </c>
      <c r="B154" s="56" t="s">
        <v>727</v>
      </c>
      <c r="C154" s="4">
        <v>169</v>
      </c>
      <c r="D154" s="55" t="s">
        <v>453</v>
      </c>
      <c r="E154" s="21"/>
      <c r="F154" s="22"/>
      <c r="G154" s="21"/>
      <c r="H154" s="22"/>
      <c r="I154" s="25">
        <v>44124</v>
      </c>
      <c r="J154" s="26">
        <v>46315</v>
      </c>
      <c r="K154" s="41">
        <v>68334</v>
      </c>
      <c r="L154" s="6">
        <v>68334</v>
      </c>
      <c r="M154" s="6">
        <v>0</v>
      </c>
      <c r="N154" s="6">
        <v>0</v>
      </c>
      <c r="O154" s="6">
        <v>68334</v>
      </c>
      <c r="P154" s="42">
        <v>0</v>
      </c>
    </row>
    <row r="155" spans="1:16" s="209" customFormat="1" ht="12" customHeight="1" x14ac:dyDescent="0.25">
      <c r="A155" s="193" t="s">
        <v>749</v>
      </c>
      <c r="B155" s="91" t="s">
        <v>657</v>
      </c>
      <c r="C155" s="62">
        <v>28</v>
      </c>
      <c r="D155" s="90" t="s">
        <v>579</v>
      </c>
      <c r="E155" s="92"/>
      <c r="F155" s="93"/>
      <c r="G155" s="94">
        <v>43756</v>
      </c>
      <c r="H155" s="95">
        <v>45948</v>
      </c>
      <c r="I155" s="92"/>
      <c r="J155" s="93"/>
      <c r="K155" s="96">
        <v>180000</v>
      </c>
      <c r="L155" s="97">
        <v>180000</v>
      </c>
      <c r="M155" s="97">
        <v>180000</v>
      </c>
      <c r="N155" s="97">
        <v>0</v>
      </c>
      <c r="O155" s="97">
        <v>0</v>
      </c>
      <c r="P155" s="98">
        <v>1</v>
      </c>
    </row>
    <row r="156" spans="1:16" ht="12" customHeight="1" x14ac:dyDescent="0.25">
      <c r="A156" s="193" t="s">
        <v>749</v>
      </c>
      <c r="B156" s="56" t="s">
        <v>462</v>
      </c>
      <c r="C156" s="4">
        <v>173</v>
      </c>
      <c r="D156" s="55" t="s">
        <v>461</v>
      </c>
      <c r="E156" s="23">
        <v>43434</v>
      </c>
      <c r="F156" s="24">
        <v>45626</v>
      </c>
      <c r="G156" s="21"/>
      <c r="H156" s="22"/>
      <c r="I156" s="21"/>
      <c r="J156" s="22"/>
      <c r="K156" s="41">
        <v>450000</v>
      </c>
      <c r="L156" s="6">
        <v>450000</v>
      </c>
      <c r="M156" s="6">
        <v>0</v>
      </c>
      <c r="N156" s="6">
        <v>0</v>
      </c>
      <c r="O156" s="6">
        <v>450000</v>
      </c>
      <c r="P156" s="42">
        <v>0</v>
      </c>
    </row>
    <row r="157" spans="1:16" s="209" customFormat="1" ht="12" customHeight="1" x14ac:dyDescent="0.25">
      <c r="A157" s="193" t="s">
        <v>734</v>
      </c>
      <c r="B157" s="56" t="s">
        <v>604</v>
      </c>
      <c r="C157" s="4">
        <v>136</v>
      </c>
      <c r="D157" s="55" t="s">
        <v>379</v>
      </c>
      <c r="E157" s="23">
        <v>43434</v>
      </c>
      <c r="F157" s="24">
        <v>45626</v>
      </c>
      <c r="G157" s="25">
        <v>44071</v>
      </c>
      <c r="H157" s="26">
        <v>46262</v>
      </c>
      <c r="I157" s="21"/>
      <c r="J157" s="22"/>
      <c r="K157" s="41">
        <v>50000</v>
      </c>
      <c r="L157" s="6">
        <v>100000</v>
      </c>
      <c r="M157" s="6">
        <v>98329.18</v>
      </c>
      <c r="N157" s="6">
        <v>0</v>
      </c>
      <c r="O157" s="6">
        <v>1670.820000000007</v>
      </c>
      <c r="P157" s="42">
        <v>0.98329179999999994</v>
      </c>
    </row>
    <row r="158" spans="1:16" s="209" customFormat="1" ht="12" customHeight="1" x14ac:dyDescent="0.25">
      <c r="A158" s="193" t="s">
        <v>734</v>
      </c>
      <c r="B158" s="56" t="s">
        <v>383</v>
      </c>
      <c r="C158" s="4">
        <v>138</v>
      </c>
      <c r="D158" s="55" t="s">
        <v>382</v>
      </c>
      <c r="E158" s="21"/>
      <c r="F158" s="22"/>
      <c r="G158" s="23">
        <v>43891</v>
      </c>
      <c r="H158" s="24">
        <v>46082</v>
      </c>
      <c r="I158" s="21"/>
      <c r="J158" s="22"/>
      <c r="K158" s="41">
        <v>400000</v>
      </c>
      <c r="L158" s="6">
        <v>350000</v>
      </c>
      <c r="M158" s="6">
        <v>0</v>
      </c>
      <c r="N158" s="6">
        <v>0</v>
      </c>
      <c r="O158" s="6">
        <v>350000</v>
      </c>
      <c r="P158" s="42">
        <v>0</v>
      </c>
    </row>
    <row r="159" spans="1:16" ht="12" customHeight="1" x14ac:dyDescent="0.25">
      <c r="A159" s="193" t="s">
        <v>734</v>
      </c>
      <c r="B159" s="68" t="s">
        <v>718</v>
      </c>
      <c r="C159" s="4">
        <v>137</v>
      </c>
      <c r="D159" s="58"/>
      <c r="E159" s="39"/>
      <c r="F159" s="22"/>
      <c r="G159" s="21"/>
      <c r="H159" s="22"/>
      <c r="I159" s="38" t="s">
        <v>266</v>
      </c>
      <c r="J159" s="22"/>
      <c r="K159" s="41"/>
      <c r="L159" s="6"/>
      <c r="M159" s="6"/>
      <c r="N159" s="6"/>
      <c r="O159" s="6"/>
      <c r="P159" s="42"/>
    </row>
    <row r="160" spans="1:16" s="209" customFormat="1" ht="12" customHeight="1" x14ac:dyDescent="0.25">
      <c r="A160" s="193" t="s">
        <v>734</v>
      </c>
      <c r="B160" s="91" t="s">
        <v>665</v>
      </c>
      <c r="C160" s="62">
        <v>21</v>
      </c>
      <c r="D160" s="90" t="s">
        <v>587</v>
      </c>
      <c r="E160" s="92"/>
      <c r="F160" s="93"/>
      <c r="G160" s="94">
        <v>43756</v>
      </c>
      <c r="H160" s="95">
        <v>45948</v>
      </c>
      <c r="I160" s="92"/>
      <c r="J160" s="93"/>
      <c r="K160" s="96">
        <v>400000</v>
      </c>
      <c r="L160" s="97">
        <v>400000</v>
      </c>
      <c r="M160" s="97">
        <v>400000</v>
      </c>
      <c r="N160" s="97">
        <v>0</v>
      </c>
      <c r="O160" s="97">
        <v>0</v>
      </c>
      <c r="P160" s="98">
        <v>1</v>
      </c>
    </row>
    <row r="161" spans="1:16" ht="12" customHeight="1" x14ac:dyDescent="0.25">
      <c r="A161" s="193" t="s">
        <v>734</v>
      </c>
      <c r="B161" s="91" t="s">
        <v>640</v>
      </c>
      <c r="C161" s="62">
        <v>23</v>
      </c>
      <c r="D161" s="90" t="s">
        <v>560</v>
      </c>
      <c r="E161" s="94">
        <v>43434</v>
      </c>
      <c r="F161" s="95">
        <v>45626</v>
      </c>
      <c r="G161" s="92"/>
      <c r="H161" s="93"/>
      <c r="I161" s="92"/>
      <c r="J161" s="93"/>
      <c r="K161" s="96">
        <v>92006.25</v>
      </c>
      <c r="L161" s="97">
        <v>1016666.5</v>
      </c>
      <c r="M161" s="97">
        <v>1016666.5</v>
      </c>
      <c r="N161" s="97">
        <v>0</v>
      </c>
      <c r="O161" s="97">
        <v>0</v>
      </c>
      <c r="P161" s="98">
        <v>1</v>
      </c>
    </row>
    <row r="162" spans="1:16" ht="12" customHeight="1" x14ac:dyDescent="0.25">
      <c r="A162" s="193" t="s">
        <v>734</v>
      </c>
      <c r="B162" s="91" t="s">
        <v>606</v>
      </c>
      <c r="C162" s="4">
        <v>140</v>
      </c>
      <c r="D162" s="90" t="s">
        <v>525</v>
      </c>
      <c r="E162" s="94">
        <v>43434</v>
      </c>
      <c r="F162" s="95">
        <v>45626</v>
      </c>
      <c r="G162" s="92"/>
      <c r="H162" s="93"/>
      <c r="I162" s="92"/>
      <c r="J162" s="93"/>
      <c r="K162" s="104">
        <v>1050000</v>
      </c>
      <c r="L162" s="105">
        <v>1050000</v>
      </c>
      <c r="M162" s="105">
        <v>1050000</v>
      </c>
      <c r="N162" s="105">
        <v>0</v>
      </c>
      <c r="O162" s="105">
        <v>0</v>
      </c>
      <c r="P162" s="106">
        <v>1</v>
      </c>
    </row>
    <row r="163" spans="1:16" ht="12" customHeight="1" x14ac:dyDescent="0.25">
      <c r="A163" s="193" t="s">
        <v>734</v>
      </c>
      <c r="B163" s="68" t="s">
        <v>513</v>
      </c>
      <c r="C163" s="4">
        <v>139</v>
      </c>
      <c r="D163" s="58"/>
      <c r="E163" s="38"/>
      <c r="F163" s="37"/>
      <c r="G163" s="38" t="s">
        <v>266</v>
      </c>
      <c r="H163" s="22"/>
      <c r="I163" s="21"/>
      <c r="J163" s="22"/>
      <c r="K163" s="41"/>
      <c r="L163" s="6"/>
      <c r="M163" s="6"/>
      <c r="N163" s="6"/>
      <c r="O163" s="6"/>
      <c r="P163" s="42"/>
    </row>
    <row r="164" spans="1:16" ht="12" customHeight="1" x14ac:dyDescent="0.25">
      <c r="A164" s="193" t="s">
        <v>734</v>
      </c>
      <c r="B164" s="91" t="s">
        <v>639</v>
      </c>
      <c r="C164" s="62">
        <v>22</v>
      </c>
      <c r="D164" s="90" t="s">
        <v>559</v>
      </c>
      <c r="E164" s="94">
        <v>43434</v>
      </c>
      <c r="F164" s="95">
        <v>45626</v>
      </c>
      <c r="G164" s="94">
        <v>43756</v>
      </c>
      <c r="H164" s="95">
        <v>45948</v>
      </c>
      <c r="I164" s="92"/>
      <c r="J164" s="93"/>
      <c r="K164" s="96">
        <v>219187.5</v>
      </c>
      <c r="L164" s="97">
        <v>680000</v>
      </c>
      <c r="M164" s="97">
        <v>680000</v>
      </c>
      <c r="N164" s="97">
        <v>0</v>
      </c>
      <c r="O164" s="97">
        <v>0</v>
      </c>
      <c r="P164" s="98">
        <v>1</v>
      </c>
    </row>
    <row r="165" spans="1:16" ht="12" customHeight="1" x14ac:dyDescent="0.25">
      <c r="A165" s="193" t="s">
        <v>739</v>
      </c>
      <c r="B165" s="56" t="s">
        <v>296</v>
      </c>
      <c r="C165" s="4" t="s">
        <v>685</v>
      </c>
      <c r="D165" s="55" t="s">
        <v>295</v>
      </c>
      <c r="E165" s="21"/>
      <c r="F165" s="22"/>
      <c r="G165" s="23">
        <v>43891</v>
      </c>
      <c r="H165" s="24">
        <v>46082</v>
      </c>
      <c r="I165" s="21"/>
      <c r="J165" s="22"/>
      <c r="K165" s="41">
        <v>50000</v>
      </c>
      <c r="L165" s="6">
        <v>165000</v>
      </c>
      <c r="M165" s="6">
        <v>162190.45000000001</v>
      </c>
      <c r="N165" s="6">
        <v>0</v>
      </c>
      <c r="O165" s="6">
        <v>2809.5499999999884</v>
      </c>
      <c r="P165" s="42">
        <v>0.98297242424242426</v>
      </c>
    </row>
    <row r="166" spans="1:16" ht="12" customHeight="1" x14ac:dyDescent="0.25">
      <c r="A166" s="193" t="s">
        <v>739</v>
      </c>
      <c r="B166" s="56" t="s">
        <v>27</v>
      </c>
      <c r="C166" s="62">
        <v>10</v>
      </c>
      <c r="D166" s="55" t="s">
        <v>26</v>
      </c>
      <c r="E166" s="21"/>
      <c r="F166" s="22"/>
      <c r="G166" s="21"/>
      <c r="H166" s="22"/>
      <c r="I166" s="23">
        <v>44148</v>
      </c>
      <c r="J166" s="24">
        <v>46339</v>
      </c>
      <c r="K166" s="14">
        <v>661666.68000000005</v>
      </c>
      <c r="L166" s="5">
        <v>725666.68</v>
      </c>
      <c r="M166" s="5">
        <v>661666.68000000005</v>
      </c>
      <c r="N166" s="5">
        <v>0</v>
      </c>
      <c r="O166" s="109">
        <v>64000</v>
      </c>
      <c r="P166" s="15">
        <v>0.9118052381845615</v>
      </c>
    </row>
    <row r="167" spans="1:16" ht="12" customHeight="1" x14ac:dyDescent="0.25">
      <c r="A167" s="193" t="s">
        <v>739</v>
      </c>
      <c r="B167" s="67" t="s">
        <v>294</v>
      </c>
      <c r="C167" s="64">
        <v>97</v>
      </c>
      <c r="D167" s="66" t="s">
        <v>293</v>
      </c>
      <c r="E167" s="21"/>
      <c r="F167" s="22"/>
      <c r="G167" s="21"/>
      <c r="H167" s="22"/>
      <c r="I167" s="25">
        <v>44148</v>
      </c>
      <c r="J167" s="26">
        <v>46339</v>
      </c>
      <c r="K167" s="41">
        <v>330000</v>
      </c>
      <c r="L167" s="6">
        <v>216000</v>
      </c>
      <c r="M167" s="6">
        <v>0</v>
      </c>
      <c r="N167" s="6">
        <v>0</v>
      </c>
      <c r="O167" s="6">
        <v>216000</v>
      </c>
      <c r="P167" s="42">
        <v>0</v>
      </c>
    </row>
    <row r="168" spans="1:16" ht="12" customHeight="1" x14ac:dyDescent="0.25">
      <c r="A168" s="193" t="s">
        <v>739</v>
      </c>
      <c r="B168" s="91" t="s">
        <v>667</v>
      </c>
      <c r="C168" s="62">
        <v>8</v>
      </c>
      <c r="D168" s="90" t="s">
        <v>589</v>
      </c>
      <c r="E168" s="92"/>
      <c r="F168" s="93"/>
      <c r="G168" s="94">
        <v>43756</v>
      </c>
      <c r="H168" s="95">
        <v>45948</v>
      </c>
      <c r="I168" s="94">
        <v>43756</v>
      </c>
      <c r="J168" s="95">
        <v>45948</v>
      </c>
      <c r="K168" s="96">
        <v>400000</v>
      </c>
      <c r="L168" s="97">
        <v>1041666.66</v>
      </c>
      <c r="M168" s="97">
        <v>1041666.66</v>
      </c>
      <c r="N168" s="97">
        <v>0</v>
      </c>
      <c r="O168" s="97">
        <v>0</v>
      </c>
      <c r="P168" s="98">
        <v>1</v>
      </c>
    </row>
    <row r="169" spans="1:16" ht="12" customHeight="1" x14ac:dyDescent="0.25">
      <c r="A169" s="193" t="s">
        <v>739</v>
      </c>
      <c r="B169" s="91" t="s">
        <v>668</v>
      </c>
      <c r="C169" s="62">
        <v>7</v>
      </c>
      <c r="D169" s="90" t="s">
        <v>590</v>
      </c>
      <c r="E169" s="92"/>
      <c r="F169" s="93"/>
      <c r="G169" s="94">
        <v>43756</v>
      </c>
      <c r="H169" s="95">
        <v>45948</v>
      </c>
      <c r="I169" s="99">
        <v>44123</v>
      </c>
      <c r="J169" s="100">
        <v>46314</v>
      </c>
      <c r="K169" s="96">
        <v>400000</v>
      </c>
      <c r="L169" s="97">
        <v>1041666.66</v>
      </c>
      <c r="M169" s="97">
        <v>1041666.66</v>
      </c>
      <c r="N169" s="97">
        <v>0</v>
      </c>
      <c r="O169" s="97">
        <v>0</v>
      </c>
      <c r="P169" s="98">
        <v>1</v>
      </c>
    </row>
    <row r="170" spans="1:16" ht="12" customHeight="1" x14ac:dyDescent="0.25">
      <c r="A170" s="193" t="s">
        <v>739</v>
      </c>
      <c r="B170" s="91" t="s">
        <v>669</v>
      </c>
      <c r="C170" s="62">
        <v>9</v>
      </c>
      <c r="D170" s="90" t="s">
        <v>591</v>
      </c>
      <c r="E170" s="92"/>
      <c r="F170" s="93"/>
      <c r="G170" s="94">
        <v>43756</v>
      </c>
      <c r="H170" s="95">
        <v>45948</v>
      </c>
      <c r="I170" s="92"/>
      <c r="J170" s="93"/>
      <c r="K170" s="96">
        <v>400000</v>
      </c>
      <c r="L170" s="97">
        <v>1041666.66</v>
      </c>
      <c r="M170" s="97">
        <v>1041666.66</v>
      </c>
      <c r="N170" s="97">
        <v>0</v>
      </c>
      <c r="O170" s="97">
        <v>0</v>
      </c>
      <c r="P170" s="98">
        <v>1</v>
      </c>
    </row>
    <row r="171" spans="1:16" ht="12" customHeight="1" x14ac:dyDescent="0.25">
      <c r="A171" s="193" t="s">
        <v>751</v>
      </c>
      <c r="B171" s="56" t="s">
        <v>290</v>
      </c>
      <c r="C171" s="4">
        <v>95</v>
      </c>
      <c r="D171" s="55" t="s">
        <v>289</v>
      </c>
      <c r="E171" s="23">
        <v>43434</v>
      </c>
      <c r="F171" s="24">
        <v>45626</v>
      </c>
      <c r="G171" s="21"/>
      <c r="H171" s="22"/>
      <c r="I171" s="21"/>
      <c r="J171" s="22"/>
      <c r="K171" s="41">
        <v>150000</v>
      </c>
      <c r="L171" s="6">
        <v>150000</v>
      </c>
      <c r="M171" s="6">
        <v>107917.67</v>
      </c>
      <c r="N171" s="6">
        <v>29835.84</v>
      </c>
      <c r="O171" s="6">
        <v>12246.490000000002</v>
      </c>
      <c r="P171" s="42">
        <v>0.91835673333333334</v>
      </c>
    </row>
    <row r="172" spans="1:16" ht="12" customHeight="1" x14ac:dyDescent="0.25">
      <c r="A172" s="193" t="s">
        <v>751</v>
      </c>
      <c r="B172" s="56" t="s">
        <v>288</v>
      </c>
      <c r="C172" s="4" t="s">
        <v>684</v>
      </c>
      <c r="D172" s="55" t="s">
        <v>287</v>
      </c>
      <c r="E172" s="21"/>
      <c r="F172" s="22"/>
      <c r="G172" s="23">
        <v>43891</v>
      </c>
      <c r="H172" s="24">
        <v>46082</v>
      </c>
      <c r="I172" s="21"/>
      <c r="J172" s="22"/>
      <c r="K172" s="41">
        <v>600000</v>
      </c>
      <c r="L172" s="6">
        <v>600000</v>
      </c>
      <c r="M172" s="6">
        <v>525912.28</v>
      </c>
      <c r="N172" s="6">
        <v>0</v>
      </c>
      <c r="O172" s="6">
        <v>74087.719999999972</v>
      </c>
      <c r="P172" s="42">
        <v>0.87652046666666672</v>
      </c>
    </row>
    <row r="173" spans="1:16" ht="12" customHeight="1" x14ac:dyDescent="0.25">
      <c r="A173" s="193" t="s">
        <v>751</v>
      </c>
      <c r="B173" s="56" t="s">
        <v>74</v>
      </c>
      <c r="C173" s="62">
        <v>4</v>
      </c>
      <c r="D173" s="55" t="s">
        <v>73</v>
      </c>
      <c r="E173" s="21"/>
      <c r="F173" s="22"/>
      <c r="G173" s="23">
        <v>43891</v>
      </c>
      <c r="H173" s="24">
        <v>46082</v>
      </c>
      <c r="I173" s="21"/>
      <c r="J173" s="22"/>
      <c r="K173" s="14">
        <v>337520</v>
      </c>
      <c r="L173" s="5">
        <v>337520</v>
      </c>
      <c r="M173" s="5">
        <v>0</v>
      </c>
      <c r="N173" s="5">
        <v>0</v>
      </c>
      <c r="O173" s="5">
        <v>337520</v>
      </c>
      <c r="P173" s="15">
        <v>0</v>
      </c>
    </row>
    <row r="174" spans="1:16" ht="12" customHeight="1" x14ac:dyDescent="0.25">
      <c r="A174" s="193" t="s">
        <v>751</v>
      </c>
      <c r="B174" s="56" t="s">
        <v>72</v>
      </c>
      <c r="C174" s="62">
        <v>3</v>
      </c>
      <c r="D174" s="55" t="s">
        <v>71</v>
      </c>
      <c r="E174" s="21"/>
      <c r="F174" s="22"/>
      <c r="G174" s="25">
        <v>44665</v>
      </c>
      <c r="H174" s="26">
        <v>46857</v>
      </c>
      <c r="I174" s="21"/>
      <c r="J174" s="22"/>
      <c r="K174" s="41">
        <v>397580</v>
      </c>
      <c r="L174" s="6">
        <v>397580</v>
      </c>
      <c r="M174" s="6">
        <v>0</v>
      </c>
      <c r="N174" s="6">
        <v>0</v>
      </c>
      <c r="O174" s="6">
        <v>397580</v>
      </c>
      <c r="P174" s="42">
        <v>0</v>
      </c>
    </row>
    <row r="175" spans="1:16" ht="12" customHeight="1" x14ac:dyDescent="0.25">
      <c r="A175" s="193" t="s">
        <v>751</v>
      </c>
      <c r="B175" s="56" t="s">
        <v>292</v>
      </c>
      <c r="C175" s="4">
        <v>96</v>
      </c>
      <c r="D175" s="55" t="s">
        <v>291</v>
      </c>
      <c r="E175" s="21"/>
      <c r="F175" s="22"/>
      <c r="G175" s="23">
        <v>43891</v>
      </c>
      <c r="H175" s="24">
        <v>46082</v>
      </c>
      <c r="I175" s="21"/>
      <c r="J175" s="22"/>
      <c r="K175" s="41">
        <v>276173.65999999997</v>
      </c>
      <c r="L175" s="6">
        <v>276173.65999999997</v>
      </c>
      <c r="M175" s="6">
        <v>194582.2</v>
      </c>
      <c r="N175" s="6">
        <v>0</v>
      </c>
      <c r="O175" s="6">
        <v>81591.459999999963</v>
      </c>
      <c r="P175" s="42">
        <v>0.70456465689016112</v>
      </c>
    </row>
    <row r="176" spans="1:16" ht="12" customHeight="1" x14ac:dyDescent="0.25">
      <c r="A176" s="193" t="s">
        <v>751</v>
      </c>
      <c r="B176" s="56" t="s">
        <v>286</v>
      </c>
      <c r="C176" s="52">
        <v>93</v>
      </c>
      <c r="D176" s="55" t="s">
        <v>285</v>
      </c>
      <c r="E176" s="21"/>
      <c r="F176" s="22"/>
      <c r="G176" s="25">
        <v>44420</v>
      </c>
      <c r="H176" s="26">
        <v>46611</v>
      </c>
      <c r="I176" s="21"/>
      <c r="J176" s="22"/>
      <c r="K176" s="41">
        <v>500000</v>
      </c>
      <c r="L176" s="6">
        <v>500000</v>
      </c>
      <c r="M176" s="6">
        <v>203667</v>
      </c>
      <c r="N176" s="6">
        <v>0</v>
      </c>
      <c r="O176" s="6">
        <v>296333</v>
      </c>
      <c r="P176" s="42">
        <v>0.40733399999999997</v>
      </c>
    </row>
    <row r="177" spans="1:16" ht="12" customHeight="1" x14ac:dyDescent="0.25">
      <c r="A177" s="193" t="s">
        <v>751</v>
      </c>
      <c r="B177" s="56" t="s">
        <v>284</v>
      </c>
      <c r="C177" s="52" t="s">
        <v>683</v>
      </c>
      <c r="D177" s="55" t="s">
        <v>283</v>
      </c>
      <c r="E177" s="21"/>
      <c r="F177" s="22"/>
      <c r="G177" s="23">
        <v>43891</v>
      </c>
      <c r="H177" s="24">
        <v>46082</v>
      </c>
      <c r="I177" s="21"/>
      <c r="J177" s="22"/>
      <c r="K177" s="41">
        <v>500000</v>
      </c>
      <c r="L177" s="6">
        <v>0</v>
      </c>
      <c r="M177" s="6">
        <v>0</v>
      </c>
      <c r="N177" s="6">
        <v>0</v>
      </c>
      <c r="O177" s="6">
        <v>0</v>
      </c>
      <c r="P177" s="42" t="s">
        <v>700</v>
      </c>
    </row>
    <row r="178" spans="1:16" ht="12" customHeight="1" x14ac:dyDescent="0.25">
      <c r="A178" s="193" t="s">
        <v>751</v>
      </c>
      <c r="B178" s="56" t="s">
        <v>282</v>
      </c>
      <c r="C178" s="4">
        <v>82</v>
      </c>
      <c r="D178" s="55" t="s">
        <v>281</v>
      </c>
      <c r="E178" s="21"/>
      <c r="F178" s="22"/>
      <c r="G178" s="23">
        <v>43891</v>
      </c>
      <c r="H178" s="24">
        <v>46082</v>
      </c>
      <c r="I178" s="21"/>
      <c r="J178" s="22"/>
      <c r="K178" s="41">
        <v>1600000</v>
      </c>
      <c r="L178" s="6">
        <v>1600000</v>
      </c>
      <c r="M178" s="6">
        <v>185733.51</v>
      </c>
      <c r="N178" s="6">
        <v>77729.95</v>
      </c>
      <c r="O178" s="6">
        <v>1336536.54</v>
      </c>
      <c r="P178" s="42">
        <v>0.1646646625</v>
      </c>
    </row>
    <row r="179" spans="1:16" ht="12" customHeight="1" x14ac:dyDescent="0.25">
      <c r="A179" s="193" t="s">
        <v>751</v>
      </c>
      <c r="B179" s="56" t="s">
        <v>670</v>
      </c>
      <c r="C179" s="62">
        <v>2</v>
      </c>
      <c r="D179" s="55" t="s">
        <v>69</v>
      </c>
      <c r="E179" s="21"/>
      <c r="F179" s="22"/>
      <c r="G179" s="23">
        <v>43891</v>
      </c>
      <c r="H179" s="24">
        <v>46082</v>
      </c>
      <c r="I179" s="21"/>
      <c r="J179" s="22"/>
      <c r="K179" s="14">
        <v>305393</v>
      </c>
      <c r="L179" s="5">
        <v>305393</v>
      </c>
      <c r="M179" s="5">
        <v>0</v>
      </c>
      <c r="N179" s="5">
        <v>0</v>
      </c>
      <c r="O179" s="5">
        <v>305393</v>
      </c>
      <c r="P179" s="15">
        <v>0</v>
      </c>
    </row>
    <row r="180" spans="1:16" ht="12" customHeight="1" x14ac:dyDescent="0.25">
      <c r="A180" s="193" t="s">
        <v>747</v>
      </c>
      <c r="B180" s="91" t="s">
        <v>632</v>
      </c>
      <c r="C180" s="4">
        <v>26</v>
      </c>
      <c r="D180" s="90" t="s">
        <v>553</v>
      </c>
      <c r="E180" s="92"/>
      <c r="F180" s="93"/>
      <c r="G180" s="99">
        <v>44484</v>
      </c>
      <c r="H180" s="100">
        <v>46675</v>
      </c>
      <c r="I180" s="92"/>
      <c r="J180" s="93"/>
      <c r="K180" s="96">
        <v>69000</v>
      </c>
      <c r="L180" s="97">
        <v>69000</v>
      </c>
      <c r="M180" s="97">
        <v>0</v>
      </c>
      <c r="N180" s="97">
        <v>69000</v>
      </c>
      <c r="O180" s="97">
        <v>0</v>
      </c>
      <c r="P180" s="98">
        <v>1</v>
      </c>
    </row>
    <row r="181" spans="1:16" ht="12" customHeight="1" x14ac:dyDescent="0.25">
      <c r="A181" s="193" t="s">
        <v>747</v>
      </c>
      <c r="B181" s="56" t="s">
        <v>141</v>
      </c>
      <c r="C181" s="4">
        <v>22</v>
      </c>
      <c r="D181" s="55" t="s">
        <v>140</v>
      </c>
      <c r="E181" s="23">
        <v>43434</v>
      </c>
      <c r="F181" s="24">
        <v>45626</v>
      </c>
      <c r="G181" s="21"/>
      <c r="H181" s="22"/>
      <c r="I181" s="21"/>
      <c r="J181" s="22"/>
      <c r="K181" s="14">
        <v>143000</v>
      </c>
      <c r="L181" s="5">
        <v>143000</v>
      </c>
      <c r="M181" s="5">
        <v>92964.88</v>
      </c>
      <c r="N181" s="5">
        <v>0</v>
      </c>
      <c r="O181" s="5">
        <v>50035.119999999995</v>
      </c>
      <c r="P181" s="15">
        <v>0.65010405594405596</v>
      </c>
    </row>
    <row r="182" spans="1:16" ht="12" customHeight="1" x14ac:dyDescent="0.25">
      <c r="A182" s="193" t="s">
        <v>747</v>
      </c>
      <c r="B182" s="56" t="s">
        <v>147</v>
      </c>
      <c r="C182" s="4">
        <v>25</v>
      </c>
      <c r="D182" s="55" t="s">
        <v>146</v>
      </c>
      <c r="E182" s="21"/>
      <c r="F182" s="22"/>
      <c r="G182" s="23">
        <v>43891</v>
      </c>
      <c r="H182" s="24">
        <v>46082</v>
      </c>
      <c r="I182" s="21"/>
      <c r="J182" s="22"/>
      <c r="K182" s="14">
        <v>328242.33</v>
      </c>
      <c r="L182" s="5">
        <v>328242.33</v>
      </c>
      <c r="M182" s="5">
        <v>0</v>
      </c>
      <c r="N182" s="5">
        <v>0</v>
      </c>
      <c r="O182" s="5">
        <v>328242.33</v>
      </c>
      <c r="P182" s="15">
        <v>0</v>
      </c>
    </row>
    <row r="183" spans="1:16" ht="12" customHeight="1" x14ac:dyDescent="0.25">
      <c r="A183" s="193" t="s">
        <v>747</v>
      </c>
      <c r="B183" s="56" t="s">
        <v>143</v>
      </c>
      <c r="C183" s="4">
        <v>23</v>
      </c>
      <c r="D183" s="55" t="s">
        <v>142</v>
      </c>
      <c r="E183" s="23">
        <v>43434</v>
      </c>
      <c r="F183" s="24">
        <v>45626</v>
      </c>
      <c r="G183" s="21"/>
      <c r="H183" s="22"/>
      <c r="I183" s="21"/>
      <c r="J183" s="22"/>
      <c r="K183" s="14">
        <v>55000</v>
      </c>
      <c r="L183" s="5">
        <v>55000</v>
      </c>
      <c r="M183" s="5">
        <v>37628.839999999997</v>
      </c>
      <c r="N183" s="5">
        <v>0</v>
      </c>
      <c r="O183" s="5">
        <v>17371.160000000003</v>
      </c>
      <c r="P183" s="15">
        <v>0.68416072727272725</v>
      </c>
    </row>
    <row r="184" spans="1:16" ht="12" customHeight="1" x14ac:dyDescent="0.25">
      <c r="A184" s="193" t="s">
        <v>747</v>
      </c>
      <c r="B184" s="56" t="s">
        <v>145</v>
      </c>
      <c r="C184" s="4">
        <v>24</v>
      </c>
      <c r="D184" s="55" t="s">
        <v>144</v>
      </c>
      <c r="E184" s="23">
        <v>43434</v>
      </c>
      <c r="F184" s="24">
        <v>45626</v>
      </c>
      <c r="G184" s="21"/>
      <c r="H184" s="22"/>
      <c r="I184" s="21"/>
      <c r="J184" s="22"/>
      <c r="K184" s="14">
        <v>238091.16</v>
      </c>
      <c r="L184" s="5">
        <v>238091.16</v>
      </c>
      <c r="M184" s="5">
        <v>189736.31</v>
      </c>
      <c r="N184" s="5">
        <v>0</v>
      </c>
      <c r="O184" s="5">
        <v>48354.850000000006</v>
      </c>
      <c r="P184" s="15">
        <v>0.79690615140856136</v>
      </c>
    </row>
    <row r="185" spans="1:16" ht="12" customHeight="1" x14ac:dyDescent="0.25">
      <c r="A185" s="193" t="s">
        <v>747</v>
      </c>
      <c r="B185" s="91" t="s">
        <v>652</v>
      </c>
      <c r="C185" s="4">
        <v>20</v>
      </c>
      <c r="D185" s="90" t="s">
        <v>572</v>
      </c>
      <c r="E185" s="94">
        <v>43434</v>
      </c>
      <c r="F185" s="95">
        <v>45626</v>
      </c>
      <c r="G185" s="92"/>
      <c r="H185" s="93"/>
      <c r="I185" s="92"/>
      <c r="J185" s="93"/>
      <c r="K185" s="96">
        <v>126315.33</v>
      </c>
      <c r="L185" s="97">
        <v>126315.33</v>
      </c>
      <c r="M185" s="97">
        <v>108168.51</v>
      </c>
      <c r="N185" s="97">
        <v>18146.82</v>
      </c>
      <c r="O185" s="97">
        <v>0</v>
      </c>
      <c r="P185" s="98">
        <v>0.99999999999999989</v>
      </c>
    </row>
    <row r="186" spans="1:16" ht="12" customHeight="1" x14ac:dyDescent="0.25">
      <c r="A186" s="193" t="s">
        <v>747</v>
      </c>
      <c r="B186" s="56" t="s">
        <v>125</v>
      </c>
      <c r="C186" s="4">
        <v>14</v>
      </c>
      <c r="D186" s="55" t="s">
        <v>124</v>
      </c>
      <c r="E186" s="23">
        <v>43434</v>
      </c>
      <c r="F186" s="24">
        <v>45626</v>
      </c>
      <c r="G186" s="21"/>
      <c r="H186" s="22"/>
      <c r="I186" s="21"/>
      <c r="J186" s="22"/>
      <c r="K186" s="14">
        <v>50000</v>
      </c>
      <c r="L186" s="5">
        <v>50000</v>
      </c>
      <c r="M186" s="5">
        <v>38482.239999999998</v>
      </c>
      <c r="N186" s="5">
        <v>0</v>
      </c>
      <c r="O186" s="5">
        <v>11517.760000000002</v>
      </c>
      <c r="P186" s="15">
        <v>0.76964479999999991</v>
      </c>
    </row>
    <row r="187" spans="1:16" ht="12" customHeight="1" x14ac:dyDescent="0.25">
      <c r="A187" s="193" t="s">
        <v>747</v>
      </c>
      <c r="B187" s="56" t="s">
        <v>131</v>
      </c>
      <c r="C187" s="4">
        <v>17</v>
      </c>
      <c r="D187" s="55" t="s">
        <v>130</v>
      </c>
      <c r="E187" s="21"/>
      <c r="F187" s="22"/>
      <c r="G187" s="23">
        <v>43891</v>
      </c>
      <c r="H187" s="24">
        <v>46082</v>
      </c>
      <c r="I187" s="21"/>
      <c r="J187" s="22"/>
      <c r="K187" s="14">
        <v>38563</v>
      </c>
      <c r="L187" s="5">
        <v>38563</v>
      </c>
      <c r="M187" s="5">
        <v>0</v>
      </c>
      <c r="N187" s="5">
        <v>0</v>
      </c>
      <c r="O187" s="5">
        <v>38563</v>
      </c>
      <c r="P187" s="15">
        <v>0</v>
      </c>
    </row>
    <row r="188" spans="1:16" ht="12" customHeight="1" x14ac:dyDescent="0.25">
      <c r="A188" s="193" t="s">
        <v>747</v>
      </c>
      <c r="B188" s="91" t="s">
        <v>596</v>
      </c>
      <c r="C188" s="4">
        <v>21</v>
      </c>
      <c r="D188" s="90" t="s">
        <v>515</v>
      </c>
      <c r="E188" s="94">
        <v>43434</v>
      </c>
      <c r="F188" s="95">
        <v>45626</v>
      </c>
      <c r="G188" s="92"/>
      <c r="H188" s="93"/>
      <c r="I188" s="92"/>
      <c r="J188" s="93"/>
      <c r="K188" s="96">
        <v>250000</v>
      </c>
      <c r="L188" s="97">
        <v>250000</v>
      </c>
      <c r="M188" s="97">
        <v>250000</v>
      </c>
      <c r="N188" s="97">
        <v>0</v>
      </c>
      <c r="O188" s="97">
        <v>0</v>
      </c>
      <c r="P188" s="98">
        <v>1</v>
      </c>
    </row>
    <row r="189" spans="1:16" ht="12" customHeight="1" x14ac:dyDescent="0.25">
      <c r="A189" s="193" t="s">
        <v>747</v>
      </c>
      <c r="B189" s="56" t="s">
        <v>135</v>
      </c>
      <c r="C189" s="4">
        <v>19</v>
      </c>
      <c r="D189" s="55" t="s">
        <v>134</v>
      </c>
      <c r="E189" s="21"/>
      <c r="F189" s="22"/>
      <c r="G189" s="23">
        <v>43891</v>
      </c>
      <c r="H189" s="24">
        <v>46082</v>
      </c>
      <c r="I189" s="21"/>
      <c r="J189" s="22"/>
      <c r="K189" s="14">
        <v>119455</v>
      </c>
      <c r="L189" s="5">
        <v>119455</v>
      </c>
      <c r="M189" s="5">
        <v>65469</v>
      </c>
      <c r="N189" s="5">
        <v>0</v>
      </c>
      <c r="O189" s="5">
        <v>53986</v>
      </c>
      <c r="P189" s="15">
        <v>0.54806412456573605</v>
      </c>
    </row>
    <row r="190" spans="1:16" ht="12" customHeight="1" x14ac:dyDescent="0.25">
      <c r="A190" s="193" t="s">
        <v>747</v>
      </c>
      <c r="B190" s="56" t="s">
        <v>127</v>
      </c>
      <c r="C190" s="4">
        <v>15</v>
      </c>
      <c r="D190" s="55" t="s">
        <v>126</v>
      </c>
      <c r="E190" s="23">
        <v>43434</v>
      </c>
      <c r="F190" s="24">
        <v>45626</v>
      </c>
      <c r="G190" s="21"/>
      <c r="H190" s="22"/>
      <c r="I190" s="21"/>
      <c r="J190" s="22"/>
      <c r="K190" s="14">
        <v>50000</v>
      </c>
      <c r="L190" s="5">
        <v>50000</v>
      </c>
      <c r="M190" s="5">
        <v>0</v>
      </c>
      <c r="N190" s="5">
        <v>0</v>
      </c>
      <c r="O190" s="5">
        <v>50000</v>
      </c>
      <c r="P190" s="15">
        <v>0</v>
      </c>
    </row>
    <row r="191" spans="1:16" ht="12" customHeight="1" x14ac:dyDescent="0.25">
      <c r="A191" s="193" t="s">
        <v>747</v>
      </c>
      <c r="B191" s="56" t="s">
        <v>133</v>
      </c>
      <c r="C191" s="4">
        <v>18</v>
      </c>
      <c r="D191" s="55" t="s">
        <v>132</v>
      </c>
      <c r="E191" s="23">
        <v>43434</v>
      </c>
      <c r="F191" s="24">
        <v>45626</v>
      </c>
      <c r="G191" s="21"/>
      <c r="H191" s="22"/>
      <c r="I191" s="21"/>
      <c r="J191" s="22"/>
      <c r="K191" s="14">
        <v>109000</v>
      </c>
      <c r="L191" s="5">
        <v>109000</v>
      </c>
      <c r="M191" s="5">
        <v>39387.83</v>
      </c>
      <c r="N191" s="5">
        <v>0</v>
      </c>
      <c r="O191" s="5">
        <v>69612.17</v>
      </c>
      <c r="P191" s="15">
        <v>0.36135623853211013</v>
      </c>
    </row>
    <row r="192" spans="1:16" ht="12" customHeight="1" x14ac:dyDescent="0.25">
      <c r="A192" s="193" t="s">
        <v>747</v>
      </c>
      <c r="B192" s="56" t="s">
        <v>129</v>
      </c>
      <c r="C192" s="4">
        <v>16</v>
      </c>
      <c r="D192" s="55" t="s">
        <v>128</v>
      </c>
      <c r="E192" s="23">
        <v>43434</v>
      </c>
      <c r="F192" s="24">
        <v>45626</v>
      </c>
      <c r="G192" s="21"/>
      <c r="H192" s="22"/>
      <c r="I192" s="21"/>
      <c r="J192" s="22"/>
      <c r="K192" s="14">
        <v>90000</v>
      </c>
      <c r="L192" s="5">
        <v>90000</v>
      </c>
      <c r="M192" s="5">
        <v>63884</v>
      </c>
      <c r="N192" s="5">
        <v>0</v>
      </c>
      <c r="O192" s="5">
        <v>26116</v>
      </c>
      <c r="P192" s="15">
        <v>0.70982222222222224</v>
      </c>
    </row>
    <row r="193" spans="1:16" ht="12" customHeight="1" x14ac:dyDescent="0.25">
      <c r="A193" s="193" t="s">
        <v>747</v>
      </c>
      <c r="B193" s="172" t="s">
        <v>725</v>
      </c>
      <c r="C193" s="173">
        <v>33</v>
      </c>
      <c r="D193" s="174" t="s">
        <v>162</v>
      </c>
      <c r="E193" s="175">
        <v>43434</v>
      </c>
      <c r="F193" s="176">
        <v>45626</v>
      </c>
      <c r="G193" s="177"/>
      <c r="H193" s="178"/>
      <c r="I193" s="177"/>
      <c r="J193" s="178"/>
      <c r="K193" s="179">
        <v>121333.34</v>
      </c>
      <c r="L193" s="180">
        <v>121333.34</v>
      </c>
      <c r="M193" s="180">
        <v>0</v>
      </c>
      <c r="N193" s="180">
        <v>20758.28</v>
      </c>
      <c r="O193" s="180">
        <v>100575.06</v>
      </c>
      <c r="P193" s="181">
        <v>0.17108471587446616</v>
      </c>
    </row>
    <row r="194" spans="1:16" ht="12" customHeight="1" x14ac:dyDescent="0.25">
      <c r="A194" s="193" t="s">
        <v>747</v>
      </c>
      <c r="B194" s="182" t="s">
        <v>599</v>
      </c>
      <c r="C194" s="173">
        <v>32</v>
      </c>
      <c r="D194" s="183" t="s">
        <v>518</v>
      </c>
      <c r="E194" s="184">
        <v>43434</v>
      </c>
      <c r="F194" s="185">
        <v>45626</v>
      </c>
      <c r="G194" s="186"/>
      <c r="H194" s="187"/>
      <c r="I194" s="186"/>
      <c r="J194" s="187"/>
      <c r="K194" s="188">
        <v>667000</v>
      </c>
      <c r="L194" s="189">
        <v>667000</v>
      </c>
      <c r="M194" s="189">
        <v>667000</v>
      </c>
      <c r="N194" s="189">
        <v>0</v>
      </c>
      <c r="O194" s="189">
        <v>0</v>
      </c>
      <c r="P194" s="190">
        <v>1</v>
      </c>
    </row>
    <row r="195" spans="1:16" ht="12" customHeight="1" x14ac:dyDescent="0.25">
      <c r="A195" s="193" t="s">
        <v>747</v>
      </c>
      <c r="B195" s="172" t="s">
        <v>165</v>
      </c>
      <c r="C195" s="173">
        <v>34</v>
      </c>
      <c r="D195" s="174" t="s">
        <v>164</v>
      </c>
      <c r="E195" s="175">
        <v>43434</v>
      </c>
      <c r="F195" s="176">
        <v>45626</v>
      </c>
      <c r="G195" s="177"/>
      <c r="H195" s="178"/>
      <c r="I195" s="177"/>
      <c r="J195" s="178"/>
      <c r="K195" s="179">
        <v>45000</v>
      </c>
      <c r="L195" s="180">
        <v>45000</v>
      </c>
      <c r="M195" s="180">
        <v>38482.239999999998</v>
      </c>
      <c r="N195" s="180">
        <v>0</v>
      </c>
      <c r="O195" s="191">
        <v>6517.760000000002</v>
      </c>
      <c r="P195" s="181">
        <v>0.85516088888888886</v>
      </c>
    </row>
    <row r="196" spans="1:16" ht="12" customHeight="1" x14ac:dyDescent="0.25">
      <c r="A196" s="193" t="s">
        <v>747</v>
      </c>
      <c r="B196" s="56" t="s">
        <v>157</v>
      </c>
      <c r="C196" s="4">
        <v>30</v>
      </c>
      <c r="D196" s="55" t="s">
        <v>156</v>
      </c>
      <c r="E196" s="23">
        <v>43434</v>
      </c>
      <c r="F196" s="24">
        <v>45626</v>
      </c>
      <c r="G196" s="21"/>
      <c r="H196" s="22"/>
      <c r="I196" s="21"/>
      <c r="J196" s="22"/>
      <c r="K196" s="14">
        <v>103000</v>
      </c>
      <c r="L196" s="5">
        <v>103000</v>
      </c>
      <c r="M196" s="5">
        <v>95294</v>
      </c>
      <c r="N196" s="5">
        <v>0</v>
      </c>
      <c r="O196" s="5">
        <v>7706</v>
      </c>
      <c r="P196" s="15">
        <v>0.92518446601941751</v>
      </c>
    </row>
    <row r="197" spans="1:16" ht="12" customHeight="1" x14ac:dyDescent="0.25">
      <c r="A197" s="193" t="s">
        <v>747</v>
      </c>
      <c r="B197" s="56" t="s">
        <v>159</v>
      </c>
      <c r="C197" s="4">
        <v>31</v>
      </c>
      <c r="D197" s="55" t="s">
        <v>158</v>
      </c>
      <c r="E197" s="23">
        <v>43434</v>
      </c>
      <c r="F197" s="24">
        <v>45626</v>
      </c>
      <c r="G197" s="21"/>
      <c r="H197" s="22"/>
      <c r="I197" s="21"/>
      <c r="J197" s="22"/>
      <c r="K197" s="14">
        <v>50000</v>
      </c>
      <c r="L197" s="5">
        <v>50000</v>
      </c>
      <c r="M197" s="5">
        <v>0</v>
      </c>
      <c r="N197" s="5">
        <v>0</v>
      </c>
      <c r="O197" s="5">
        <v>50000</v>
      </c>
      <c r="P197" s="15">
        <v>0</v>
      </c>
    </row>
    <row r="198" spans="1:16" ht="12" customHeight="1" x14ac:dyDescent="0.25">
      <c r="A198" s="193" t="s">
        <v>747</v>
      </c>
      <c r="B198" s="91" t="s">
        <v>600</v>
      </c>
      <c r="C198" s="4">
        <v>29</v>
      </c>
      <c r="D198" s="90" t="s">
        <v>519</v>
      </c>
      <c r="E198" s="94">
        <v>43434</v>
      </c>
      <c r="F198" s="95">
        <v>45626</v>
      </c>
      <c r="G198" s="92"/>
      <c r="H198" s="93"/>
      <c r="I198" s="92"/>
      <c r="J198" s="93"/>
      <c r="K198" s="96">
        <v>231000</v>
      </c>
      <c r="L198" s="97">
        <v>231000</v>
      </c>
      <c r="M198" s="97">
        <v>230974</v>
      </c>
      <c r="N198" s="97">
        <v>0</v>
      </c>
      <c r="O198" s="97">
        <v>26</v>
      </c>
      <c r="P198" s="98">
        <v>0.99988744588744594</v>
      </c>
    </row>
    <row r="199" spans="1:16" ht="12" customHeight="1" x14ac:dyDescent="0.25">
      <c r="A199" s="193" t="s">
        <v>747</v>
      </c>
      <c r="B199" s="56" t="s">
        <v>151</v>
      </c>
      <c r="C199" s="4">
        <v>27</v>
      </c>
      <c r="D199" s="55" t="s">
        <v>150</v>
      </c>
      <c r="E199" s="23">
        <v>43434</v>
      </c>
      <c r="F199" s="24">
        <v>45626</v>
      </c>
      <c r="G199" s="21"/>
      <c r="H199" s="22"/>
      <c r="I199" s="21"/>
      <c r="J199" s="22"/>
      <c r="K199" s="14">
        <v>73333.33</v>
      </c>
      <c r="L199" s="5">
        <v>73333.33</v>
      </c>
      <c r="M199" s="5">
        <v>36115</v>
      </c>
      <c r="N199" s="5">
        <v>0</v>
      </c>
      <c r="O199" s="5">
        <v>37218.33</v>
      </c>
      <c r="P199" s="15">
        <v>0.4924772951126043</v>
      </c>
    </row>
    <row r="200" spans="1:16" ht="12" customHeight="1" x14ac:dyDescent="0.25">
      <c r="A200" s="193" t="s">
        <v>747</v>
      </c>
      <c r="B200" s="56" t="s">
        <v>153</v>
      </c>
      <c r="C200" s="4">
        <v>28</v>
      </c>
      <c r="D200" s="55" t="s">
        <v>152</v>
      </c>
      <c r="E200" s="21"/>
      <c r="F200" s="22"/>
      <c r="G200" s="25">
        <v>44329</v>
      </c>
      <c r="H200" s="26">
        <v>46520</v>
      </c>
      <c r="I200" s="21"/>
      <c r="J200" s="22"/>
      <c r="K200" s="14">
        <v>376000</v>
      </c>
      <c r="L200" s="5">
        <v>376000</v>
      </c>
      <c r="M200" s="5">
        <v>0</v>
      </c>
      <c r="N200" s="5">
        <v>0</v>
      </c>
      <c r="O200" s="5">
        <v>376000</v>
      </c>
      <c r="P200" s="15">
        <v>0</v>
      </c>
    </row>
    <row r="201" spans="1:16" ht="12" customHeight="1" x14ac:dyDescent="0.25">
      <c r="A201" s="193" t="s">
        <v>747</v>
      </c>
      <c r="B201" s="91" t="s">
        <v>716</v>
      </c>
      <c r="C201" s="4">
        <v>3</v>
      </c>
      <c r="D201" s="90" t="s">
        <v>575</v>
      </c>
      <c r="E201" s="94">
        <v>43434</v>
      </c>
      <c r="F201" s="95">
        <v>45626</v>
      </c>
      <c r="G201" s="92"/>
      <c r="H201" s="93"/>
      <c r="I201" s="99">
        <v>44958</v>
      </c>
      <c r="J201" s="100">
        <v>47159</v>
      </c>
      <c r="K201" s="96">
        <v>200000</v>
      </c>
      <c r="L201" s="97">
        <v>833333.33</v>
      </c>
      <c r="M201" s="97">
        <v>631101.41</v>
      </c>
      <c r="N201" s="97">
        <v>202231.92</v>
      </c>
      <c r="O201" s="97">
        <v>0</v>
      </c>
      <c r="P201" s="98">
        <v>1.0000000000000002</v>
      </c>
    </row>
    <row r="202" spans="1:16" ht="12" customHeight="1" x14ac:dyDescent="0.25">
      <c r="A202" s="193" t="s">
        <v>733</v>
      </c>
      <c r="B202" s="56" t="s">
        <v>68</v>
      </c>
      <c r="C202" s="62">
        <v>1</v>
      </c>
      <c r="D202" s="55" t="s">
        <v>67</v>
      </c>
      <c r="E202" s="23">
        <v>43434</v>
      </c>
      <c r="F202" s="24">
        <v>45626</v>
      </c>
      <c r="G202" s="25">
        <v>44686</v>
      </c>
      <c r="H202" s="26">
        <v>46878</v>
      </c>
      <c r="I202" s="21"/>
      <c r="J202" s="22"/>
      <c r="K202" s="14">
        <v>694444.44</v>
      </c>
      <c r="L202" s="5">
        <v>1388888.89</v>
      </c>
      <c r="M202" s="5">
        <v>128406.68</v>
      </c>
      <c r="N202" s="5">
        <v>3922.21</v>
      </c>
      <c r="O202" s="5">
        <v>1256560</v>
      </c>
      <c r="P202" s="15">
        <v>9.527680072377856E-2</v>
      </c>
    </row>
    <row r="203" spans="1:16" ht="12" customHeight="1" x14ac:dyDescent="0.25">
      <c r="A203" s="193" t="s">
        <v>733</v>
      </c>
      <c r="B203" s="91" t="s">
        <v>626</v>
      </c>
      <c r="C203" s="4">
        <v>12</v>
      </c>
      <c r="D203" s="90" t="s">
        <v>546</v>
      </c>
      <c r="E203" s="92"/>
      <c r="F203" s="93"/>
      <c r="G203" s="94">
        <v>43891</v>
      </c>
      <c r="H203" s="95">
        <v>46082</v>
      </c>
      <c r="I203" s="92"/>
      <c r="J203" s="93"/>
      <c r="K203" s="96">
        <v>1388888.89</v>
      </c>
      <c r="L203" s="97">
        <v>1388888.89</v>
      </c>
      <c r="M203" s="97">
        <v>1388888.88</v>
      </c>
      <c r="N203" s="97">
        <v>0</v>
      </c>
      <c r="O203" s="97">
        <v>1.0000000009313226E-2</v>
      </c>
      <c r="P203" s="98">
        <v>0.99999999279999996</v>
      </c>
    </row>
    <row r="204" spans="1:16" ht="12" customHeight="1" x14ac:dyDescent="0.25">
      <c r="A204" s="193" t="s">
        <v>733</v>
      </c>
      <c r="B204" s="91" t="s">
        <v>613</v>
      </c>
      <c r="C204" s="4">
        <v>13</v>
      </c>
      <c r="D204" s="90" t="s">
        <v>532</v>
      </c>
      <c r="E204" s="94">
        <v>43434</v>
      </c>
      <c r="F204" s="95">
        <v>45626</v>
      </c>
      <c r="G204" s="92"/>
      <c r="H204" s="93"/>
      <c r="I204" s="92"/>
      <c r="J204" s="93"/>
      <c r="K204" s="96">
        <v>1388888.89</v>
      </c>
      <c r="L204" s="97">
        <v>1388888.89</v>
      </c>
      <c r="M204" s="97">
        <v>1388888.89</v>
      </c>
      <c r="N204" s="97">
        <v>0</v>
      </c>
      <c r="O204" s="97">
        <v>0</v>
      </c>
      <c r="P204" s="98">
        <v>1</v>
      </c>
    </row>
    <row r="205" spans="1:16" ht="12" customHeight="1" x14ac:dyDescent="0.25">
      <c r="A205" s="193" t="s">
        <v>754</v>
      </c>
      <c r="B205" s="56" t="s">
        <v>418</v>
      </c>
      <c r="C205" s="4">
        <v>151</v>
      </c>
      <c r="D205" s="55" t="s">
        <v>417</v>
      </c>
      <c r="E205" s="23">
        <v>43434</v>
      </c>
      <c r="F205" s="24">
        <v>45626</v>
      </c>
      <c r="G205" s="23">
        <v>43891</v>
      </c>
      <c r="H205" s="24">
        <v>46082</v>
      </c>
      <c r="I205" s="21"/>
      <c r="J205" s="22"/>
      <c r="K205" s="41">
        <v>1400000</v>
      </c>
      <c r="L205" s="6">
        <v>4166666.66</v>
      </c>
      <c r="M205" s="6">
        <v>4125955.07</v>
      </c>
      <c r="N205" s="6">
        <v>15693.85</v>
      </c>
      <c r="O205" s="6">
        <v>25017.740000000318</v>
      </c>
      <c r="P205" s="42">
        <v>0.99399574239039312</v>
      </c>
    </row>
    <row r="206" spans="1:16" ht="12" customHeight="1" x14ac:dyDescent="0.25">
      <c r="A206" s="193" t="s">
        <v>745</v>
      </c>
      <c r="B206" s="56" t="s">
        <v>93</v>
      </c>
      <c r="C206" s="4">
        <v>4</v>
      </c>
      <c r="D206" s="55" t="s">
        <v>92</v>
      </c>
      <c r="E206" s="23">
        <v>43434</v>
      </c>
      <c r="F206" s="24">
        <v>45626</v>
      </c>
      <c r="G206" s="25">
        <v>45658</v>
      </c>
      <c r="H206" s="26">
        <v>47849</v>
      </c>
      <c r="I206" s="21"/>
      <c r="J206" s="22"/>
      <c r="K206" s="14">
        <v>300000</v>
      </c>
      <c r="L206" s="5">
        <v>683500</v>
      </c>
      <c r="M206" s="5">
        <v>0</v>
      </c>
      <c r="N206" s="5">
        <v>0</v>
      </c>
      <c r="O206" s="5">
        <v>683500</v>
      </c>
      <c r="P206" s="15">
        <v>0</v>
      </c>
    </row>
    <row r="207" spans="1:16" ht="12" customHeight="1" x14ac:dyDescent="0.25">
      <c r="A207" s="193" t="s">
        <v>745</v>
      </c>
      <c r="B207" s="56" t="s">
        <v>91</v>
      </c>
      <c r="C207" s="62">
        <v>3</v>
      </c>
      <c r="D207" s="55" t="s">
        <v>90</v>
      </c>
      <c r="E207" s="23">
        <v>43434</v>
      </c>
      <c r="F207" s="24">
        <v>45626</v>
      </c>
      <c r="G207" s="25">
        <v>45141</v>
      </c>
      <c r="H207" s="26">
        <v>47333</v>
      </c>
      <c r="I207" s="21"/>
      <c r="J207" s="22"/>
      <c r="K207" s="14">
        <v>150018.78</v>
      </c>
      <c r="L207" s="5">
        <v>743118.78</v>
      </c>
      <c r="M207" s="5">
        <v>615197.63</v>
      </c>
      <c r="N207" s="5">
        <v>0</v>
      </c>
      <c r="O207" s="5">
        <v>127921.15000000002</v>
      </c>
      <c r="P207" s="15">
        <v>0.82785908061696412</v>
      </c>
    </row>
    <row r="208" spans="1:16" ht="12" customHeight="1" x14ac:dyDescent="0.25">
      <c r="A208" s="193" t="s">
        <v>745</v>
      </c>
      <c r="B208" s="56" t="s">
        <v>673</v>
      </c>
      <c r="C208" s="52" t="s">
        <v>678</v>
      </c>
      <c r="D208" s="55" t="s">
        <v>104</v>
      </c>
      <c r="E208" s="21"/>
      <c r="F208" s="22"/>
      <c r="G208" s="21"/>
      <c r="H208" s="22"/>
      <c r="I208" s="25">
        <v>45866</v>
      </c>
      <c r="J208" s="26">
        <v>48057</v>
      </c>
      <c r="K208" s="14">
        <v>100000</v>
      </c>
      <c r="L208" s="5">
        <v>100000</v>
      </c>
      <c r="M208" s="5">
        <v>0</v>
      </c>
      <c r="N208" s="5">
        <v>0</v>
      </c>
      <c r="O208" s="5">
        <v>100000</v>
      </c>
      <c r="P208" s="15">
        <v>0</v>
      </c>
    </row>
    <row r="209" spans="1:16" ht="12" customHeight="1" x14ac:dyDescent="0.25">
      <c r="A209" s="193" t="s">
        <v>745</v>
      </c>
      <c r="B209" s="56" t="s">
        <v>103</v>
      </c>
      <c r="C209" s="52" t="s">
        <v>678</v>
      </c>
      <c r="D209" s="55" t="s">
        <v>102</v>
      </c>
      <c r="E209" s="21"/>
      <c r="F209" s="22"/>
      <c r="G209" s="21"/>
      <c r="H209" s="22"/>
      <c r="I209" s="25">
        <v>45866</v>
      </c>
      <c r="J209" s="26">
        <v>48057</v>
      </c>
      <c r="K209" s="14">
        <v>114000</v>
      </c>
      <c r="L209" s="5">
        <v>114000</v>
      </c>
      <c r="M209" s="5">
        <v>0</v>
      </c>
      <c r="N209" s="5">
        <v>0</v>
      </c>
      <c r="O209" s="5">
        <v>114000</v>
      </c>
      <c r="P209" s="15">
        <v>0</v>
      </c>
    </row>
    <row r="210" spans="1:16" ht="12" customHeight="1" x14ac:dyDescent="0.25">
      <c r="A210" s="193" t="s">
        <v>745</v>
      </c>
      <c r="B210" s="56" t="s">
        <v>635</v>
      </c>
      <c r="C210" s="52" t="s">
        <v>678</v>
      </c>
      <c r="D210" s="55" t="s">
        <v>106</v>
      </c>
      <c r="E210" s="21"/>
      <c r="F210" s="22"/>
      <c r="G210" s="21"/>
      <c r="H210" s="22"/>
      <c r="I210" s="25">
        <v>45866</v>
      </c>
      <c r="J210" s="26">
        <v>48057</v>
      </c>
      <c r="K210" s="14">
        <v>0</v>
      </c>
      <c r="L210" s="5">
        <v>75991.22</v>
      </c>
      <c r="M210" s="5">
        <v>0</v>
      </c>
      <c r="N210" s="5">
        <v>0</v>
      </c>
      <c r="O210" s="5">
        <v>75991.22</v>
      </c>
      <c r="P210" s="15">
        <v>0</v>
      </c>
    </row>
    <row r="211" spans="1:16" ht="12" customHeight="1" x14ac:dyDescent="0.25">
      <c r="A211" s="193" t="s">
        <v>745</v>
      </c>
      <c r="B211" s="56" t="s">
        <v>109</v>
      </c>
      <c r="C211" s="52" t="s">
        <v>678</v>
      </c>
      <c r="D211" s="55" t="s">
        <v>108</v>
      </c>
      <c r="E211" s="21"/>
      <c r="F211" s="22"/>
      <c r="G211" s="21"/>
      <c r="H211" s="22"/>
      <c r="I211" s="25">
        <v>45866</v>
      </c>
      <c r="J211" s="26">
        <v>48057</v>
      </c>
      <c r="K211" s="14">
        <v>0</v>
      </c>
      <c r="L211" s="5">
        <v>75991.22</v>
      </c>
      <c r="M211" s="5">
        <v>0</v>
      </c>
      <c r="N211" s="5">
        <v>0</v>
      </c>
      <c r="O211" s="5">
        <v>75991.22</v>
      </c>
      <c r="P211" s="15">
        <v>0</v>
      </c>
    </row>
    <row r="212" spans="1:16" ht="12" customHeight="1" x14ac:dyDescent="0.25">
      <c r="A212" s="193" t="s">
        <v>745</v>
      </c>
      <c r="B212" s="56" t="s">
        <v>101</v>
      </c>
      <c r="C212" s="52" t="s">
        <v>678</v>
      </c>
      <c r="D212" s="55" t="s">
        <v>100</v>
      </c>
      <c r="E212" s="21"/>
      <c r="F212" s="22"/>
      <c r="G212" s="23">
        <v>43891</v>
      </c>
      <c r="H212" s="24">
        <v>46082</v>
      </c>
      <c r="I212" s="21"/>
      <c r="J212" s="22"/>
      <c r="K212" s="14">
        <v>694444.44</v>
      </c>
      <c r="L212" s="5">
        <v>0</v>
      </c>
      <c r="M212" s="5">
        <v>0</v>
      </c>
      <c r="N212" s="5">
        <v>0</v>
      </c>
      <c r="O212" s="5">
        <v>0</v>
      </c>
      <c r="P212" s="15" t="s">
        <v>700</v>
      </c>
    </row>
    <row r="213" spans="1:16" ht="12" customHeight="1" x14ac:dyDescent="0.25">
      <c r="A213" s="193" t="s">
        <v>745</v>
      </c>
      <c r="B213" s="91" t="s">
        <v>619</v>
      </c>
      <c r="C213" s="62">
        <v>1</v>
      </c>
      <c r="D213" s="90" t="s">
        <v>538</v>
      </c>
      <c r="E213" s="94">
        <v>43434</v>
      </c>
      <c r="F213" s="95">
        <v>45626</v>
      </c>
      <c r="G213" s="99">
        <v>43891</v>
      </c>
      <c r="H213" s="100">
        <v>46082</v>
      </c>
      <c r="I213" s="92"/>
      <c r="J213" s="93"/>
      <c r="K213" s="96">
        <v>100000</v>
      </c>
      <c r="L213" s="97">
        <v>439637</v>
      </c>
      <c r="M213" s="97">
        <v>438261.13</v>
      </c>
      <c r="N213" s="97">
        <v>1375.77</v>
      </c>
      <c r="O213" s="97">
        <v>9.9999999995361577E-2</v>
      </c>
      <c r="P213" s="98">
        <v>0.99999977253961791</v>
      </c>
    </row>
    <row r="214" spans="1:16" ht="12" customHeight="1" x14ac:dyDescent="0.25">
      <c r="A214" s="193" t="s">
        <v>745</v>
      </c>
      <c r="B214" s="91" t="s">
        <v>607</v>
      </c>
      <c r="C214" s="62">
        <v>2</v>
      </c>
      <c r="D214" s="90" t="s">
        <v>526</v>
      </c>
      <c r="E214" s="94">
        <v>43434</v>
      </c>
      <c r="F214" s="95">
        <v>45626</v>
      </c>
      <c r="G214" s="92"/>
      <c r="H214" s="93"/>
      <c r="I214" s="92"/>
      <c r="J214" s="93"/>
      <c r="K214" s="96">
        <v>228189</v>
      </c>
      <c r="L214" s="97">
        <v>228189</v>
      </c>
      <c r="M214" s="97">
        <v>228189</v>
      </c>
      <c r="N214" s="97">
        <v>0</v>
      </c>
      <c r="O214" s="97">
        <v>0</v>
      </c>
      <c r="P214" s="98">
        <v>1</v>
      </c>
    </row>
    <row r="215" spans="1:16" ht="12" customHeight="1" x14ac:dyDescent="0.25">
      <c r="A215" s="193" t="s">
        <v>745</v>
      </c>
      <c r="B215" s="56" t="s">
        <v>608</v>
      </c>
      <c r="C215" s="233" t="s">
        <v>757</v>
      </c>
      <c r="D215" s="55" t="s">
        <v>527</v>
      </c>
      <c r="E215" s="23">
        <v>43434</v>
      </c>
      <c r="F215" s="24">
        <v>45626</v>
      </c>
      <c r="G215" s="234">
        <v>44356</v>
      </c>
      <c r="H215" s="235">
        <v>46547</v>
      </c>
      <c r="I215" s="236"/>
      <c r="J215" s="237"/>
      <c r="K215" s="14">
        <v>150000</v>
      </c>
      <c r="L215" s="5">
        <v>0</v>
      </c>
      <c r="M215" s="5">
        <v>0</v>
      </c>
      <c r="N215" s="5">
        <v>0</v>
      </c>
      <c r="O215" s="5">
        <v>0</v>
      </c>
      <c r="P215" s="15" t="s">
        <v>700</v>
      </c>
    </row>
    <row r="216" spans="1:16" ht="12" customHeight="1" x14ac:dyDescent="0.25">
      <c r="A216" s="193" t="s">
        <v>745</v>
      </c>
      <c r="B216" s="91" t="s">
        <v>631</v>
      </c>
      <c r="C216" s="233">
        <v>5</v>
      </c>
      <c r="D216" s="123" t="s">
        <v>552</v>
      </c>
      <c r="E216" s="124"/>
      <c r="F216" s="125"/>
      <c r="G216" s="124"/>
      <c r="H216" s="125"/>
      <c r="I216" s="238">
        <v>44358</v>
      </c>
      <c r="J216" s="239">
        <v>46549</v>
      </c>
      <c r="K216" s="128">
        <v>683333</v>
      </c>
      <c r="L216" s="129">
        <v>683333</v>
      </c>
      <c r="M216" s="129">
        <v>682434.78</v>
      </c>
      <c r="N216" s="129">
        <v>0</v>
      </c>
      <c r="O216" s="129">
        <v>898.21999999997206</v>
      </c>
      <c r="P216" s="130">
        <v>0.9986855310661128</v>
      </c>
    </row>
    <row r="217" spans="1:16" ht="12" customHeight="1" x14ac:dyDescent="0.25">
      <c r="A217" s="193" t="s">
        <v>745</v>
      </c>
      <c r="B217" s="56" t="s">
        <v>719</v>
      </c>
      <c r="C217" s="240">
        <v>6</v>
      </c>
      <c r="D217" s="55" t="s">
        <v>636</v>
      </c>
      <c r="E217" s="236"/>
      <c r="F217" s="237"/>
      <c r="G217" s="234">
        <v>46079</v>
      </c>
      <c r="H217" s="235">
        <v>48270</v>
      </c>
      <c r="I217" s="236"/>
      <c r="J217" s="237"/>
      <c r="K217" s="14">
        <v>0</v>
      </c>
      <c r="L217" s="5">
        <v>75991.22</v>
      </c>
      <c r="M217" s="5">
        <v>0</v>
      </c>
      <c r="N217" s="5">
        <v>0</v>
      </c>
      <c r="O217" s="5">
        <v>75991.22</v>
      </c>
      <c r="P217" s="15">
        <v>0</v>
      </c>
    </row>
    <row r="218" spans="1:16" ht="12" customHeight="1" x14ac:dyDescent="0.25">
      <c r="A218" s="193" t="s">
        <v>748</v>
      </c>
      <c r="B218" s="91" t="s">
        <v>637</v>
      </c>
      <c r="C218" s="240">
        <v>6</v>
      </c>
      <c r="D218" s="90" t="s">
        <v>557</v>
      </c>
      <c r="E218" s="94">
        <v>43434</v>
      </c>
      <c r="F218" s="95">
        <v>45626</v>
      </c>
      <c r="G218" s="94">
        <v>43756</v>
      </c>
      <c r="H218" s="95">
        <v>45948</v>
      </c>
      <c r="I218" s="92"/>
      <c r="J218" s="93"/>
      <c r="K218" s="104">
        <v>115000</v>
      </c>
      <c r="L218" s="105">
        <v>1186765.53</v>
      </c>
      <c r="M218" s="105">
        <v>1186765.53</v>
      </c>
      <c r="N218" s="105">
        <v>0</v>
      </c>
      <c r="O218" s="105">
        <v>0</v>
      </c>
      <c r="P218" s="106">
        <v>1</v>
      </c>
    </row>
    <row r="219" spans="1:16" ht="12" customHeight="1" x14ac:dyDescent="0.25">
      <c r="A219" s="193" t="s">
        <v>748</v>
      </c>
      <c r="B219" s="56" t="s">
        <v>603</v>
      </c>
      <c r="C219" s="241">
        <v>65</v>
      </c>
      <c r="D219" s="55" t="s">
        <v>523</v>
      </c>
      <c r="E219" s="23">
        <v>43434</v>
      </c>
      <c r="F219" s="24">
        <v>45626</v>
      </c>
      <c r="G219" s="236"/>
      <c r="H219" s="237"/>
      <c r="I219" s="236"/>
      <c r="J219" s="237"/>
      <c r="K219" s="41">
        <v>300000</v>
      </c>
      <c r="L219" s="6">
        <v>300000</v>
      </c>
      <c r="M219" s="6">
        <v>31780</v>
      </c>
      <c r="N219" s="6">
        <v>13255.08</v>
      </c>
      <c r="O219" s="6">
        <v>254964.92</v>
      </c>
      <c r="P219" s="42">
        <v>0.15011693333333334</v>
      </c>
    </row>
    <row r="220" spans="1:16" ht="12" customHeight="1" x14ac:dyDescent="0.25">
      <c r="A220" s="193" t="s">
        <v>748</v>
      </c>
      <c r="B220" s="56" t="s">
        <v>627</v>
      </c>
      <c r="C220" s="241">
        <v>62</v>
      </c>
      <c r="D220" s="55" t="s">
        <v>547</v>
      </c>
      <c r="E220" s="236"/>
      <c r="F220" s="237"/>
      <c r="G220" s="23">
        <v>43891</v>
      </c>
      <c r="H220" s="24">
        <v>46082</v>
      </c>
      <c r="I220" s="236"/>
      <c r="J220" s="237"/>
      <c r="K220" s="41">
        <v>162025.82</v>
      </c>
      <c r="L220" s="6">
        <v>162025.82</v>
      </c>
      <c r="M220" s="6">
        <v>0</v>
      </c>
      <c r="N220" s="6">
        <v>0</v>
      </c>
      <c r="O220" s="6">
        <v>162025.82</v>
      </c>
      <c r="P220" s="42">
        <v>0</v>
      </c>
    </row>
    <row r="221" spans="1:16" ht="12" customHeight="1" x14ac:dyDescent="0.25">
      <c r="A221" s="193" t="s">
        <v>748</v>
      </c>
      <c r="B221" s="91" t="s">
        <v>638</v>
      </c>
      <c r="C221" s="240">
        <v>5</v>
      </c>
      <c r="D221" s="90" t="s">
        <v>558</v>
      </c>
      <c r="E221" s="94">
        <v>43434</v>
      </c>
      <c r="F221" s="95">
        <v>45626</v>
      </c>
      <c r="G221" s="94">
        <v>43756</v>
      </c>
      <c r="H221" s="95">
        <v>45948</v>
      </c>
      <c r="I221" s="92"/>
      <c r="J221" s="93"/>
      <c r="K221" s="104">
        <v>40031.25</v>
      </c>
      <c r="L221" s="105">
        <v>458252</v>
      </c>
      <c r="M221" s="105">
        <v>458252</v>
      </c>
      <c r="N221" s="105">
        <v>0</v>
      </c>
      <c r="O221" s="105">
        <v>0</v>
      </c>
      <c r="P221" s="106">
        <v>1</v>
      </c>
    </row>
    <row r="222" spans="1:16" ht="12" customHeight="1" x14ac:dyDescent="0.25">
      <c r="A222" s="193" t="s">
        <v>748</v>
      </c>
      <c r="B222" s="56" t="s">
        <v>618</v>
      </c>
      <c r="C222" s="241">
        <v>60</v>
      </c>
      <c r="D222" s="55" t="s">
        <v>537</v>
      </c>
      <c r="E222" s="23">
        <v>43434</v>
      </c>
      <c r="F222" s="24">
        <v>45626</v>
      </c>
      <c r="G222" s="23">
        <v>43891</v>
      </c>
      <c r="H222" s="24">
        <v>46082</v>
      </c>
      <c r="I222" s="236"/>
      <c r="J222" s="237"/>
      <c r="K222" s="41">
        <v>40000</v>
      </c>
      <c r="L222" s="6">
        <v>140000</v>
      </c>
      <c r="M222" s="6">
        <v>0</v>
      </c>
      <c r="N222" s="6">
        <v>0</v>
      </c>
      <c r="O222" s="6">
        <v>140000</v>
      </c>
      <c r="P222" s="42">
        <v>0</v>
      </c>
    </row>
    <row r="223" spans="1:16" ht="12" customHeight="1" x14ac:dyDescent="0.25">
      <c r="A223" s="193" t="s">
        <v>748</v>
      </c>
      <c r="B223" s="56" t="s">
        <v>633</v>
      </c>
      <c r="C223" s="241">
        <v>61</v>
      </c>
      <c r="D223" s="55" t="s">
        <v>555</v>
      </c>
      <c r="E223" s="236"/>
      <c r="F223" s="237"/>
      <c r="G223" s="234">
        <v>44698</v>
      </c>
      <c r="H223" s="235">
        <v>47255</v>
      </c>
      <c r="I223" s="236"/>
      <c r="J223" s="237"/>
      <c r="K223" s="41">
        <v>225000</v>
      </c>
      <c r="L223" s="6">
        <v>225000</v>
      </c>
      <c r="M223" s="6">
        <v>0</v>
      </c>
      <c r="N223" s="6">
        <v>0</v>
      </c>
      <c r="O223" s="6">
        <v>225000</v>
      </c>
      <c r="P223" s="42">
        <v>0</v>
      </c>
    </row>
    <row r="224" spans="1:16" ht="12" customHeight="1" x14ac:dyDescent="0.25">
      <c r="A224" s="193" t="s">
        <v>748</v>
      </c>
      <c r="B224" s="91" t="s">
        <v>712</v>
      </c>
      <c r="C224" s="241">
        <v>63</v>
      </c>
      <c r="D224" s="90" t="s">
        <v>593</v>
      </c>
      <c r="E224" s="92"/>
      <c r="F224" s="93"/>
      <c r="G224" s="94">
        <v>44449</v>
      </c>
      <c r="H224" s="95">
        <v>46640</v>
      </c>
      <c r="I224" s="92"/>
      <c r="J224" s="93"/>
      <c r="K224" s="104">
        <v>1344623.31</v>
      </c>
      <c r="L224" s="105">
        <v>1344623.31</v>
      </c>
      <c r="M224" s="105">
        <v>1344623.31</v>
      </c>
      <c r="N224" s="105">
        <v>0</v>
      </c>
      <c r="O224" s="105">
        <v>0</v>
      </c>
      <c r="P224" s="106">
        <v>1</v>
      </c>
    </row>
    <row r="225" spans="1:16" ht="12" customHeight="1" x14ac:dyDescent="0.25">
      <c r="A225" s="193" t="s">
        <v>748</v>
      </c>
      <c r="B225" s="56" t="s">
        <v>605</v>
      </c>
      <c r="C225" s="241">
        <v>64</v>
      </c>
      <c r="D225" s="55" t="s">
        <v>524</v>
      </c>
      <c r="E225" s="23">
        <v>43434</v>
      </c>
      <c r="F225" s="24">
        <v>45626</v>
      </c>
      <c r="G225" s="236"/>
      <c r="H225" s="237"/>
      <c r="I225" s="236"/>
      <c r="J225" s="237"/>
      <c r="K225" s="41">
        <v>350000</v>
      </c>
      <c r="L225" s="6">
        <v>350000</v>
      </c>
      <c r="M225" s="6">
        <v>0</v>
      </c>
      <c r="N225" s="6">
        <v>0</v>
      </c>
      <c r="O225" s="6">
        <v>350000</v>
      </c>
      <c r="P225" s="42">
        <v>0</v>
      </c>
    </row>
    <row r="226" spans="1:16" ht="12" customHeight="1" x14ac:dyDescent="0.25">
      <c r="A226" s="193" t="s">
        <v>735</v>
      </c>
      <c r="B226" s="91" t="s">
        <v>634</v>
      </c>
      <c r="C226" s="241">
        <v>116</v>
      </c>
      <c r="D226" s="90" t="s">
        <v>556</v>
      </c>
      <c r="E226" s="92"/>
      <c r="F226" s="93"/>
      <c r="G226" s="92"/>
      <c r="H226" s="93"/>
      <c r="I226" s="94">
        <v>44704</v>
      </c>
      <c r="J226" s="95">
        <v>46896</v>
      </c>
      <c r="K226" s="104">
        <v>301496.21000000002</v>
      </c>
      <c r="L226" s="105">
        <v>301496.21000000002</v>
      </c>
      <c r="M226" s="105">
        <v>301496.21000000002</v>
      </c>
      <c r="N226" s="105">
        <v>0</v>
      </c>
      <c r="O226" s="105">
        <v>0</v>
      </c>
      <c r="P226" s="106">
        <v>1</v>
      </c>
    </row>
    <row r="227" spans="1:16" ht="12" customHeight="1" x14ac:dyDescent="0.25">
      <c r="A227" s="193" t="s">
        <v>735</v>
      </c>
      <c r="B227" s="91" t="s">
        <v>656</v>
      </c>
      <c r="C227" s="241">
        <v>115</v>
      </c>
      <c r="D227" s="90" t="s">
        <v>577</v>
      </c>
      <c r="E227" s="94">
        <v>43483</v>
      </c>
      <c r="F227" s="95">
        <v>45675</v>
      </c>
      <c r="G227" s="94">
        <v>43891</v>
      </c>
      <c r="H227" s="95">
        <v>46082</v>
      </c>
      <c r="I227" s="92"/>
      <c r="J227" s="93"/>
      <c r="K227" s="104">
        <v>50000</v>
      </c>
      <c r="L227" s="105">
        <v>1785534.45</v>
      </c>
      <c r="M227" s="105">
        <v>1785534.45</v>
      </c>
      <c r="N227" s="105">
        <v>0</v>
      </c>
      <c r="O227" s="105">
        <v>0</v>
      </c>
      <c r="P227" s="106">
        <v>1</v>
      </c>
    </row>
    <row r="228" spans="1:16" ht="12" customHeight="1" x14ac:dyDescent="0.25">
      <c r="A228" s="193" t="s">
        <v>735</v>
      </c>
      <c r="B228" s="56" t="s">
        <v>500</v>
      </c>
      <c r="C228" s="4">
        <v>8</v>
      </c>
      <c r="D228" s="55" t="s">
        <v>499</v>
      </c>
      <c r="E228" s="23">
        <v>43434</v>
      </c>
      <c r="F228" s="24">
        <v>45626</v>
      </c>
      <c r="G228" s="21"/>
      <c r="H228" s="22"/>
      <c r="I228" s="38" t="s">
        <v>266</v>
      </c>
      <c r="J228" s="22"/>
      <c r="K228" s="14">
        <v>50000</v>
      </c>
      <c r="L228" s="5">
        <v>50000</v>
      </c>
      <c r="M228" s="5">
        <v>0</v>
      </c>
      <c r="N228" s="5">
        <v>0</v>
      </c>
      <c r="O228" s="5">
        <v>50000</v>
      </c>
      <c r="P228" s="15">
        <v>0</v>
      </c>
    </row>
    <row r="229" spans="1:16" ht="12" customHeight="1" x14ac:dyDescent="0.25">
      <c r="A229" s="193" t="s">
        <v>735</v>
      </c>
      <c r="B229" s="56" t="s">
        <v>498</v>
      </c>
      <c r="C229" s="4">
        <v>7</v>
      </c>
      <c r="D229" s="55" t="s">
        <v>497</v>
      </c>
      <c r="E229" s="23">
        <v>43434</v>
      </c>
      <c r="F229" s="24">
        <v>45626</v>
      </c>
      <c r="G229" s="21"/>
      <c r="H229" s="22"/>
      <c r="I229" s="38" t="s">
        <v>266</v>
      </c>
      <c r="J229" s="22"/>
      <c r="K229" s="14">
        <v>50000</v>
      </c>
      <c r="L229" s="5">
        <v>50000</v>
      </c>
      <c r="M229" s="5">
        <v>0</v>
      </c>
      <c r="N229" s="5">
        <v>0</v>
      </c>
      <c r="O229" s="5">
        <v>50000</v>
      </c>
      <c r="P229" s="15">
        <v>0</v>
      </c>
    </row>
    <row r="230" spans="1:16" ht="12" customHeight="1" x14ac:dyDescent="0.25">
      <c r="A230" s="193" t="s">
        <v>746</v>
      </c>
      <c r="B230" s="56" t="s">
        <v>509</v>
      </c>
      <c r="C230" s="4">
        <v>182</v>
      </c>
      <c r="D230" s="55" t="s">
        <v>549</v>
      </c>
      <c r="E230" s="21"/>
      <c r="F230" s="22"/>
      <c r="G230" s="23">
        <v>43891</v>
      </c>
      <c r="H230" s="24">
        <v>46082</v>
      </c>
      <c r="I230" s="21"/>
      <c r="J230" s="22"/>
      <c r="K230" s="14">
        <v>694444.44</v>
      </c>
      <c r="L230" s="5">
        <v>694444.44</v>
      </c>
      <c r="M230" s="5">
        <v>0</v>
      </c>
      <c r="N230" s="5">
        <v>0</v>
      </c>
      <c r="O230" s="5">
        <v>694444.44</v>
      </c>
      <c r="P230" s="15">
        <v>0</v>
      </c>
    </row>
    <row r="231" spans="1:16" ht="12" customHeight="1" x14ac:dyDescent="0.25">
      <c r="A231" s="193" t="s">
        <v>746</v>
      </c>
      <c r="B231" s="56" t="s">
        <v>465</v>
      </c>
      <c r="C231" s="4">
        <v>175</v>
      </c>
      <c r="D231" s="55" t="s">
        <v>464</v>
      </c>
      <c r="E231" s="21"/>
      <c r="F231" s="22"/>
      <c r="G231" s="23">
        <v>43891</v>
      </c>
      <c r="H231" s="24">
        <v>46082</v>
      </c>
      <c r="I231" s="21"/>
      <c r="J231" s="22"/>
      <c r="K231" s="41">
        <v>576744.43999999994</v>
      </c>
      <c r="L231" s="6">
        <v>576744.43999999994</v>
      </c>
      <c r="M231" s="6">
        <v>0</v>
      </c>
      <c r="N231" s="6">
        <v>0</v>
      </c>
      <c r="O231" s="6">
        <v>576744.43999999994</v>
      </c>
      <c r="P231" s="42">
        <v>0</v>
      </c>
    </row>
    <row r="232" spans="1:16" ht="12" customHeight="1" x14ac:dyDescent="0.25">
      <c r="A232" s="193" t="s">
        <v>746</v>
      </c>
      <c r="B232" s="56" t="s">
        <v>467</v>
      </c>
      <c r="C232" s="4">
        <v>176</v>
      </c>
      <c r="D232" s="55" t="s">
        <v>466</v>
      </c>
      <c r="E232" s="21"/>
      <c r="F232" s="22"/>
      <c r="G232" s="21"/>
      <c r="H232" s="22"/>
      <c r="I232" s="25">
        <v>44449</v>
      </c>
      <c r="J232" s="26">
        <v>46640</v>
      </c>
      <c r="K232" s="41">
        <v>10000</v>
      </c>
      <c r="L232" s="6">
        <v>10000</v>
      </c>
      <c r="M232" s="6">
        <v>0</v>
      </c>
      <c r="N232" s="6">
        <v>0</v>
      </c>
      <c r="O232" s="6">
        <v>10000</v>
      </c>
      <c r="P232" s="42">
        <v>0</v>
      </c>
    </row>
    <row r="233" spans="1:16" ht="12" customHeight="1" x14ac:dyDescent="0.25">
      <c r="A233" s="193" t="s">
        <v>746</v>
      </c>
      <c r="B233" s="68" t="s">
        <v>717</v>
      </c>
      <c r="C233" s="4">
        <v>174</v>
      </c>
      <c r="D233" s="58"/>
      <c r="E233" s="39"/>
      <c r="F233" s="22"/>
      <c r="G233" s="38" t="s">
        <v>266</v>
      </c>
      <c r="H233" s="22"/>
      <c r="I233" s="38" t="s">
        <v>266</v>
      </c>
      <c r="J233" s="22"/>
      <c r="K233" s="41"/>
      <c r="L233" s="6"/>
      <c r="M233" s="6"/>
      <c r="N233" s="6"/>
      <c r="O233" s="6"/>
      <c r="P233" s="42"/>
    </row>
    <row r="234" spans="1:16" ht="12" customHeight="1" x14ac:dyDescent="0.25">
      <c r="A234" s="193" t="s">
        <v>746</v>
      </c>
      <c r="B234" s="56" t="s">
        <v>471</v>
      </c>
      <c r="C234" s="4">
        <v>178</v>
      </c>
      <c r="D234" s="55" t="s">
        <v>470</v>
      </c>
      <c r="E234" s="23">
        <v>43434</v>
      </c>
      <c r="F234" s="24">
        <v>45626</v>
      </c>
      <c r="G234" s="21"/>
      <c r="H234" s="22"/>
      <c r="I234" s="21"/>
      <c r="J234" s="22"/>
      <c r="K234" s="14">
        <v>391044.9</v>
      </c>
      <c r="L234" s="5">
        <v>391044.9</v>
      </c>
      <c r="M234" s="5">
        <v>11470</v>
      </c>
      <c r="N234" s="5">
        <v>56617.1</v>
      </c>
      <c r="O234" s="5">
        <v>322957.80000000005</v>
      </c>
      <c r="P234" s="15">
        <v>0.17411581125338804</v>
      </c>
    </row>
    <row r="235" spans="1:16" ht="12" customHeight="1" x14ac:dyDescent="0.25">
      <c r="A235" s="193" t="s">
        <v>746</v>
      </c>
      <c r="B235" s="91" t="s">
        <v>610</v>
      </c>
      <c r="C235" s="4">
        <v>180</v>
      </c>
      <c r="D235" s="90" t="s">
        <v>529</v>
      </c>
      <c r="E235" s="94">
        <v>43434</v>
      </c>
      <c r="F235" s="95">
        <v>45626</v>
      </c>
      <c r="G235" s="92"/>
      <c r="H235" s="93"/>
      <c r="I235" s="92"/>
      <c r="J235" s="93"/>
      <c r="K235" s="96">
        <v>694444.44</v>
      </c>
      <c r="L235" s="97">
        <v>694444.44</v>
      </c>
      <c r="M235" s="97">
        <v>694444.44</v>
      </c>
      <c r="N235" s="97">
        <v>0</v>
      </c>
      <c r="O235" s="97">
        <v>0</v>
      </c>
      <c r="P235" s="98">
        <v>1</v>
      </c>
    </row>
    <row r="236" spans="1:16" ht="12" customHeight="1" x14ac:dyDescent="0.25">
      <c r="A236" s="193" t="s">
        <v>746</v>
      </c>
      <c r="B236" s="56" t="s">
        <v>477</v>
      </c>
      <c r="C236" s="4">
        <v>181</v>
      </c>
      <c r="D236" s="55" t="s">
        <v>476</v>
      </c>
      <c r="E236" s="23">
        <v>43434</v>
      </c>
      <c r="F236" s="24">
        <v>45626</v>
      </c>
      <c r="G236" s="21"/>
      <c r="H236" s="22"/>
      <c r="I236" s="21"/>
      <c r="J236" s="22"/>
      <c r="K236" s="14">
        <v>694444.44</v>
      </c>
      <c r="L236" s="5">
        <v>694444.44</v>
      </c>
      <c r="M236" s="5">
        <v>0</v>
      </c>
      <c r="N236" s="5">
        <v>0</v>
      </c>
      <c r="O236" s="5">
        <v>694444.44</v>
      </c>
      <c r="P236" s="15">
        <v>0</v>
      </c>
    </row>
    <row r="237" spans="1:16" ht="12" customHeight="1" x14ac:dyDescent="0.25">
      <c r="A237" s="193" t="s">
        <v>746</v>
      </c>
      <c r="B237" s="91" t="s">
        <v>625</v>
      </c>
      <c r="C237" s="4">
        <v>177</v>
      </c>
      <c r="D237" s="90" t="s">
        <v>545</v>
      </c>
      <c r="E237" s="92"/>
      <c r="F237" s="93"/>
      <c r="G237" s="94">
        <v>43891</v>
      </c>
      <c r="H237" s="95">
        <v>46082</v>
      </c>
      <c r="I237" s="92"/>
      <c r="J237" s="93"/>
      <c r="K237" s="104">
        <v>694444.44</v>
      </c>
      <c r="L237" s="105">
        <v>694444.44</v>
      </c>
      <c r="M237" s="105">
        <v>693840</v>
      </c>
      <c r="N237" s="105">
        <v>604</v>
      </c>
      <c r="O237" s="105">
        <v>0.43999999994412065</v>
      </c>
      <c r="P237" s="106">
        <v>0.99999936639999598</v>
      </c>
    </row>
    <row r="238" spans="1:16" ht="12" customHeight="1" x14ac:dyDescent="0.25">
      <c r="A238" s="193" t="s">
        <v>746</v>
      </c>
      <c r="B238" s="91" t="s">
        <v>643</v>
      </c>
      <c r="C238" s="4">
        <v>179</v>
      </c>
      <c r="D238" s="90" t="s">
        <v>563</v>
      </c>
      <c r="E238" s="94">
        <v>43434</v>
      </c>
      <c r="F238" s="95">
        <v>45626</v>
      </c>
      <c r="G238" s="92"/>
      <c r="H238" s="93"/>
      <c r="I238" s="92"/>
      <c r="J238" s="93"/>
      <c r="K238" s="96">
        <v>303400</v>
      </c>
      <c r="L238" s="97">
        <v>303400</v>
      </c>
      <c r="M238" s="97">
        <v>303400</v>
      </c>
      <c r="N238" s="97">
        <v>0</v>
      </c>
      <c r="O238" s="97">
        <v>0</v>
      </c>
      <c r="P238" s="98">
        <v>1</v>
      </c>
    </row>
    <row r="239" spans="1:16" ht="12" customHeight="1" x14ac:dyDescent="0.25">
      <c r="A239" s="193" t="s">
        <v>740</v>
      </c>
      <c r="B239" s="56" t="s">
        <v>356</v>
      </c>
      <c r="C239" s="4">
        <v>123</v>
      </c>
      <c r="D239" s="55" t="s">
        <v>355</v>
      </c>
      <c r="E239" s="21"/>
      <c r="F239" s="22"/>
      <c r="G239" s="21"/>
      <c r="H239" s="22"/>
      <c r="I239" s="25">
        <v>44137</v>
      </c>
      <c r="J239" s="26">
        <v>46328</v>
      </c>
      <c r="K239" s="41">
        <v>300000</v>
      </c>
      <c r="L239" s="6">
        <v>300000</v>
      </c>
      <c r="M239" s="6">
        <v>0</v>
      </c>
      <c r="N239" s="6">
        <v>0</v>
      </c>
      <c r="O239" s="6">
        <v>300000</v>
      </c>
      <c r="P239" s="42">
        <v>0</v>
      </c>
    </row>
    <row r="240" spans="1:16" ht="12" customHeight="1" x14ac:dyDescent="0.25">
      <c r="A240" s="193" t="s">
        <v>740</v>
      </c>
      <c r="B240" s="56" t="s">
        <v>358</v>
      </c>
      <c r="C240" s="4">
        <v>124</v>
      </c>
      <c r="D240" s="55" t="s">
        <v>357</v>
      </c>
      <c r="E240" s="21"/>
      <c r="F240" s="22"/>
      <c r="G240" s="23">
        <v>43891</v>
      </c>
      <c r="H240" s="24">
        <v>46082</v>
      </c>
      <c r="I240" s="21"/>
      <c r="J240" s="22"/>
      <c r="K240" s="41">
        <v>266000</v>
      </c>
      <c r="L240" s="6">
        <v>266000</v>
      </c>
      <c r="M240" s="6">
        <v>0</v>
      </c>
      <c r="N240" s="6">
        <v>0</v>
      </c>
      <c r="O240" s="6">
        <v>266000</v>
      </c>
      <c r="P240" s="42">
        <v>0</v>
      </c>
    </row>
    <row r="241" spans="1:16" ht="12" customHeight="1" x14ac:dyDescent="0.25">
      <c r="A241" s="193" t="s">
        <v>740</v>
      </c>
      <c r="B241" s="91" t="s">
        <v>595</v>
      </c>
      <c r="C241" s="4">
        <v>126</v>
      </c>
      <c r="D241" s="90" t="s">
        <v>514</v>
      </c>
      <c r="E241" s="94">
        <v>43434</v>
      </c>
      <c r="F241" s="95">
        <v>45626</v>
      </c>
      <c r="G241" s="92"/>
      <c r="H241" s="93"/>
      <c r="I241" s="92"/>
      <c r="J241" s="93"/>
      <c r="K241" s="104">
        <v>40000</v>
      </c>
      <c r="L241" s="105">
        <v>90000</v>
      </c>
      <c r="M241" s="105">
        <v>90000</v>
      </c>
      <c r="N241" s="105">
        <v>0</v>
      </c>
      <c r="O241" s="105">
        <v>0</v>
      </c>
      <c r="P241" s="106">
        <v>1</v>
      </c>
    </row>
    <row r="242" spans="1:16" ht="12" customHeight="1" x14ac:dyDescent="0.25">
      <c r="A242" s="193" t="s">
        <v>740</v>
      </c>
      <c r="B242" s="56" t="s">
        <v>354</v>
      </c>
      <c r="C242" s="4">
        <v>122</v>
      </c>
      <c r="D242" s="55" t="s">
        <v>353</v>
      </c>
      <c r="E242" s="23">
        <v>43434</v>
      </c>
      <c r="F242" s="24">
        <v>45626</v>
      </c>
      <c r="G242" s="21"/>
      <c r="H242" s="22"/>
      <c r="I242" s="21"/>
      <c r="J242" s="22"/>
      <c r="K242" s="41">
        <v>66333.33</v>
      </c>
      <c r="L242" s="6">
        <v>66333.33</v>
      </c>
      <c r="M242" s="6">
        <v>0</v>
      </c>
      <c r="N242" s="6">
        <v>0</v>
      </c>
      <c r="O242" s="6">
        <v>66333.33</v>
      </c>
      <c r="P242" s="42">
        <v>0</v>
      </c>
    </row>
    <row r="243" spans="1:16" ht="12" customHeight="1" x14ac:dyDescent="0.25">
      <c r="A243" s="193" t="s">
        <v>740</v>
      </c>
      <c r="B243" s="56" t="s">
        <v>364</v>
      </c>
      <c r="C243" s="4">
        <v>127</v>
      </c>
      <c r="D243" s="55" t="s">
        <v>363</v>
      </c>
      <c r="E243" s="23">
        <v>43434</v>
      </c>
      <c r="F243" s="24">
        <v>45626</v>
      </c>
      <c r="G243" s="21"/>
      <c r="H243" s="22"/>
      <c r="I243" s="21"/>
      <c r="J243" s="22"/>
      <c r="K243" s="41">
        <v>1000</v>
      </c>
      <c r="L243" s="6">
        <v>1000</v>
      </c>
      <c r="M243" s="6">
        <v>0</v>
      </c>
      <c r="N243" s="6">
        <v>0</v>
      </c>
      <c r="O243" s="6">
        <v>1000</v>
      </c>
      <c r="P243" s="42">
        <v>0</v>
      </c>
    </row>
    <row r="244" spans="1:16" ht="12" customHeight="1" x14ac:dyDescent="0.25">
      <c r="A244" s="193" t="s">
        <v>740</v>
      </c>
      <c r="B244" s="56" t="s">
        <v>360</v>
      </c>
      <c r="C244" s="4">
        <v>125</v>
      </c>
      <c r="D244" s="55" t="s">
        <v>359</v>
      </c>
      <c r="E244" s="23">
        <v>43434</v>
      </c>
      <c r="F244" s="24">
        <v>45626</v>
      </c>
      <c r="G244" s="21"/>
      <c r="H244" s="22"/>
      <c r="I244" s="21"/>
      <c r="J244" s="22"/>
      <c r="K244" s="41">
        <v>10000</v>
      </c>
      <c r="L244" s="6">
        <v>10000</v>
      </c>
      <c r="M244" s="6">
        <v>0</v>
      </c>
      <c r="N244" s="6">
        <v>0</v>
      </c>
      <c r="O244" s="6">
        <v>10000</v>
      </c>
      <c r="P244" s="42">
        <v>0</v>
      </c>
    </row>
    <row r="245" spans="1:16" ht="12" customHeight="1" x14ac:dyDescent="0.25">
      <c r="A245" s="193" t="s">
        <v>740</v>
      </c>
      <c r="B245" s="57" t="s">
        <v>501</v>
      </c>
      <c r="C245" s="4">
        <v>9</v>
      </c>
      <c r="D245" s="55" t="s">
        <v>674</v>
      </c>
      <c r="E245" s="21"/>
      <c r="F245" s="22"/>
      <c r="G245" s="38" t="s">
        <v>266</v>
      </c>
      <c r="H245" s="22"/>
      <c r="I245" s="21"/>
      <c r="J245" s="22"/>
      <c r="K245" s="14"/>
      <c r="L245" s="5"/>
      <c r="M245" s="5"/>
      <c r="N245" s="5"/>
      <c r="O245" s="5"/>
      <c r="P245" s="15"/>
    </row>
    <row r="246" spans="1:16" ht="12" customHeight="1" x14ac:dyDescent="0.25">
      <c r="A246" s="193" t="s">
        <v>740</v>
      </c>
      <c r="B246" s="91" t="s">
        <v>629</v>
      </c>
      <c r="C246" s="4">
        <v>135</v>
      </c>
      <c r="D246" s="90" t="s">
        <v>550</v>
      </c>
      <c r="E246" s="92"/>
      <c r="F246" s="93"/>
      <c r="G246" s="94">
        <v>43891</v>
      </c>
      <c r="H246" s="95">
        <v>46082</v>
      </c>
      <c r="I246" s="92"/>
      <c r="J246" s="93"/>
      <c r="K246" s="104">
        <v>833333.34</v>
      </c>
      <c r="L246" s="105">
        <v>833333.34</v>
      </c>
      <c r="M246" s="105">
        <v>833333</v>
      </c>
      <c r="N246" s="105">
        <v>0</v>
      </c>
      <c r="O246" s="105">
        <v>0.33999999996740371</v>
      </c>
      <c r="P246" s="106">
        <v>0.99999959200000332</v>
      </c>
    </row>
    <row r="247" spans="1:16" ht="12" customHeight="1" x14ac:dyDescent="0.25">
      <c r="A247" s="193" t="s">
        <v>740</v>
      </c>
      <c r="B247" s="56" t="s">
        <v>370</v>
      </c>
      <c r="C247" s="4">
        <v>130</v>
      </c>
      <c r="D247" s="55" t="s">
        <v>369</v>
      </c>
      <c r="E247" s="21"/>
      <c r="F247" s="22"/>
      <c r="G247" s="23">
        <v>43891</v>
      </c>
      <c r="H247" s="24">
        <v>46082</v>
      </c>
      <c r="I247" s="21"/>
      <c r="J247" s="22"/>
      <c r="K247" s="41">
        <v>363134.33</v>
      </c>
      <c r="L247" s="6">
        <v>363134.33</v>
      </c>
      <c r="M247" s="6">
        <v>348999.12</v>
      </c>
      <c r="N247" s="6">
        <v>0</v>
      </c>
      <c r="O247" s="6">
        <v>14135.210000000021</v>
      </c>
      <c r="P247" s="42">
        <v>0.96107443215297206</v>
      </c>
    </row>
    <row r="248" spans="1:16" ht="12" customHeight="1" x14ac:dyDescent="0.25">
      <c r="A248" s="193" t="s">
        <v>740</v>
      </c>
      <c r="B248" s="56" t="s">
        <v>372</v>
      </c>
      <c r="C248" s="4">
        <v>131</v>
      </c>
      <c r="D248" s="55" t="s">
        <v>371</v>
      </c>
      <c r="E248" s="21"/>
      <c r="F248" s="22"/>
      <c r="G248" s="23">
        <v>43891</v>
      </c>
      <c r="H248" s="24">
        <v>46082</v>
      </c>
      <c r="I248" s="21"/>
      <c r="J248" s="22"/>
      <c r="K248" s="41">
        <v>363134.34</v>
      </c>
      <c r="L248" s="6">
        <v>363134.34</v>
      </c>
      <c r="M248" s="6">
        <v>348999.12</v>
      </c>
      <c r="N248" s="6">
        <v>0</v>
      </c>
      <c r="O248" s="6">
        <v>14135.22000000003</v>
      </c>
      <c r="P248" s="42">
        <v>0.96107440568688707</v>
      </c>
    </row>
    <row r="249" spans="1:16" ht="12" customHeight="1" x14ac:dyDescent="0.25">
      <c r="A249" s="193" t="s">
        <v>740</v>
      </c>
      <c r="B249" s="56" t="s">
        <v>368</v>
      </c>
      <c r="C249" s="4">
        <v>129</v>
      </c>
      <c r="D249" s="55" t="s">
        <v>367</v>
      </c>
      <c r="E249" s="23">
        <v>43434</v>
      </c>
      <c r="F249" s="24">
        <v>45626</v>
      </c>
      <c r="G249" s="21"/>
      <c r="H249" s="22"/>
      <c r="I249" s="21"/>
      <c r="J249" s="22"/>
      <c r="K249" s="41">
        <v>107064.66</v>
      </c>
      <c r="L249" s="6">
        <v>107064.66</v>
      </c>
      <c r="M249" s="6">
        <v>92720.92</v>
      </c>
      <c r="N249" s="6">
        <v>0</v>
      </c>
      <c r="O249" s="6">
        <v>14343.740000000005</v>
      </c>
      <c r="P249" s="42">
        <v>0.86602731470870031</v>
      </c>
    </row>
    <row r="250" spans="1:16" ht="12" customHeight="1" x14ac:dyDescent="0.25">
      <c r="A250" s="193" t="s">
        <v>740</v>
      </c>
      <c r="B250" s="56" t="s">
        <v>366</v>
      </c>
      <c r="C250" s="4">
        <v>128</v>
      </c>
      <c r="D250" s="55" t="s">
        <v>365</v>
      </c>
      <c r="E250" s="23">
        <v>43434</v>
      </c>
      <c r="F250" s="24">
        <v>45626</v>
      </c>
      <c r="G250" s="21"/>
      <c r="H250" s="22"/>
      <c r="I250" s="21"/>
      <c r="J250" s="22"/>
      <c r="K250" s="41">
        <v>94731.32</v>
      </c>
      <c r="L250" s="6">
        <v>94731.32</v>
      </c>
      <c r="M250" s="6">
        <v>0</v>
      </c>
      <c r="N250" s="6">
        <v>0</v>
      </c>
      <c r="O250" s="6">
        <v>94731.32</v>
      </c>
      <c r="P250" s="42">
        <v>0</v>
      </c>
    </row>
    <row r="251" spans="1:16" ht="12" customHeight="1" thickBot="1" x14ac:dyDescent="0.3">
      <c r="A251" s="193" t="s">
        <v>740</v>
      </c>
      <c r="B251" s="229" t="s">
        <v>661</v>
      </c>
      <c r="C251" s="62">
        <v>20</v>
      </c>
      <c r="D251" s="195" t="s">
        <v>583</v>
      </c>
      <c r="E251" s="200"/>
      <c r="F251" s="201"/>
      <c r="G251" s="197">
        <v>43756</v>
      </c>
      <c r="H251" s="199">
        <v>45948</v>
      </c>
      <c r="I251" s="200"/>
      <c r="J251" s="201"/>
      <c r="K251" s="203">
        <v>366873</v>
      </c>
      <c r="L251" s="205">
        <v>366873</v>
      </c>
      <c r="M251" s="205">
        <v>366873</v>
      </c>
      <c r="N251" s="205">
        <v>0</v>
      </c>
      <c r="O251" s="205">
        <v>0</v>
      </c>
      <c r="P251" s="207">
        <v>1</v>
      </c>
    </row>
    <row r="252" spans="1:16" ht="12" customHeight="1" thickBot="1" x14ac:dyDescent="0.3">
      <c r="A252" s="193" t="s">
        <v>740</v>
      </c>
      <c r="B252" s="228" t="s">
        <v>660</v>
      </c>
      <c r="C252" s="62">
        <v>19</v>
      </c>
      <c r="D252" s="146" t="s">
        <v>582</v>
      </c>
      <c r="E252" s="149"/>
      <c r="F252" s="149"/>
      <c r="G252" s="151">
        <v>43756</v>
      </c>
      <c r="H252" s="151">
        <v>45948</v>
      </c>
      <c r="I252" s="149"/>
      <c r="J252" s="149"/>
      <c r="K252" s="165">
        <v>371729</v>
      </c>
      <c r="L252" s="165">
        <v>371729</v>
      </c>
      <c r="M252" s="165">
        <v>371729</v>
      </c>
      <c r="N252" s="165">
        <v>0</v>
      </c>
      <c r="O252" s="165">
        <v>0</v>
      </c>
      <c r="P252" s="166">
        <v>1</v>
      </c>
    </row>
    <row r="253" spans="1:16" ht="12" customHeight="1" x14ac:dyDescent="0.25">
      <c r="A253" s="193" t="s">
        <v>740</v>
      </c>
      <c r="B253" s="227" t="s">
        <v>375</v>
      </c>
      <c r="C253" s="4">
        <v>133</v>
      </c>
      <c r="D253" s="230"/>
      <c r="E253" s="153"/>
      <c r="F253" s="32"/>
      <c r="G253" s="31"/>
      <c r="H253" s="32"/>
      <c r="I253" s="35">
        <v>44462</v>
      </c>
      <c r="J253" s="36">
        <v>46653</v>
      </c>
      <c r="K253" s="202"/>
      <c r="L253" s="204"/>
      <c r="M253" s="204"/>
      <c r="N253" s="204"/>
      <c r="O253" s="204"/>
      <c r="P253" s="206"/>
    </row>
    <row r="254" spans="1:16" ht="12" customHeight="1" x14ac:dyDescent="0.25">
      <c r="A254" s="193" t="s">
        <v>740</v>
      </c>
      <c r="B254" s="56" t="s">
        <v>374</v>
      </c>
      <c r="C254" s="4">
        <v>132</v>
      </c>
      <c r="D254" s="55" t="s">
        <v>373</v>
      </c>
      <c r="E254" s="23">
        <v>43434</v>
      </c>
      <c r="F254" s="24">
        <v>45626</v>
      </c>
      <c r="G254" s="21"/>
      <c r="H254" s="22"/>
      <c r="I254" s="21"/>
      <c r="J254" s="22"/>
      <c r="K254" s="41">
        <v>220000</v>
      </c>
      <c r="L254" s="6">
        <v>833333.33</v>
      </c>
      <c r="M254" s="6">
        <v>0</v>
      </c>
      <c r="N254" s="6">
        <v>0</v>
      </c>
      <c r="O254" s="6">
        <v>833333.33</v>
      </c>
      <c r="P254" s="42">
        <v>0</v>
      </c>
    </row>
    <row r="255" spans="1:16" ht="12" customHeight="1" x14ac:dyDescent="0.25">
      <c r="A255" s="193" t="s">
        <v>740</v>
      </c>
      <c r="B255" s="56" t="s">
        <v>376</v>
      </c>
      <c r="C255" s="4">
        <v>134</v>
      </c>
      <c r="D255" s="58"/>
      <c r="E255" s="39"/>
      <c r="F255" s="26">
        <v>44462</v>
      </c>
      <c r="G255" s="25"/>
      <c r="H255" s="26">
        <v>46653</v>
      </c>
      <c r="I255" s="21"/>
      <c r="J255" s="22"/>
      <c r="K255" s="41"/>
      <c r="L255" s="6"/>
      <c r="M255" s="6"/>
      <c r="N255" s="6"/>
      <c r="O255" s="6"/>
      <c r="P255" s="42"/>
    </row>
    <row r="256" spans="1:16" ht="12" customHeight="1" x14ac:dyDescent="0.25">
      <c r="B256" s="220" t="s">
        <v>722</v>
      </c>
      <c r="C256" s="4" t="s">
        <v>694</v>
      </c>
      <c r="D256" s="231" t="s">
        <v>480</v>
      </c>
      <c r="E256" s="232">
        <v>43483</v>
      </c>
      <c r="F256" s="26">
        <v>45675</v>
      </c>
      <c r="G256" s="23">
        <v>43891</v>
      </c>
      <c r="H256" s="24">
        <v>46082</v>
      </c>
      <c r="I256" s="25">
        <v>44532</v>
      </c>
      <c r="J256" s="26">
        <v>46723</v>
      </c>
      <c r="K256" s="14">
        <v>200000</v>
      </c>
      <c r="L256" s="215">
        <v>600000</v>
      </c>
      <c r="M256" s="215">
        <v>515390.63</v>
      </c>
      <c r="N256" s="215">
        <v>1.54</v>
      </c>
      <c r="O256" s="215">
        <v>84607.83</v>
      </c>
      <c r="P256" s="15">
        <v>0.85898695000000003</v>
      </c>
    </row>
    <row r="257" spans="1:17" ht="12" customHeight="1" x14ac:dyDescent="0.25">
      <c r="B257" s="7"/>
      <c r="C257" s="219"/>
      <c r="D257" s="7"/>
      <c r="E257" s="7"/>
      <c r="F257" s="22"/>
      <c r="G257" s="21"/>
      <c r="H257" s="22"/>
      <c r="I257" s="21"/>
      <c r="J257" s="22"/>
      <c r="K257" s="108">
        <f>SUM(K7:K255)</f>
        <v>76676830.399999946</v>
      </c>
      <c r="L257" s="108">
        <f>SUM(L7:L255)</f>
        <v>94219020.169999942</v>
      </c>
      <c r="M257" s="108">
        <f>SUM(M7:M255)</f>
        <v>62724710.480000004</v>
      </c>
      <c r="N257" s="108">
        <f>SUM(N7:N255)</f>
        <v>2278140.9500000002</v>
      </c>
      <c r="O257" s="108">
        <f>SUM(O7:O255)</f>
        <v>29216168.740000006</v>
      </c>
      <c r="P257" s="42"/>
    </row>
    <row r="258" spans="1:17" ht="12" customHeight="1" x14ac:dyDescent="0.25">
      <c r="B258" s="216"/>
      <c r="C258" s="4"/>
      <c r="D258" s="217"/>
      <c r="E258" s="218"/>
      <c r="F258" s="22"/>
      <c r="G258" s="21"/>
      <c r="H258" s="22"/>
      <c r="I258" s="21"/>
      <c r="J258" s="22"/>
      <c r="K258" s="14"/>
      <c r="L258" s="5"/>
      <c r="M258" s="5"/>
      <c r="N258" s="5"/>
      <c r="O258" s="5"/>
      <c r="P258" s="15"/>
    </row>
    <row r="259" spans="1:17" ht="12" customHeight="1" x14ac:dyDescent="0.25">
      <c r="B259" s="132"/>
      <c r="C259" s="4"/>
      <c r="D259" s="145"/>
      <c r="E259" s="131"/>
      <c r="F259" s="132"/>
      <c r="G259" s="131"/>
      <c r="H259" s="132"/>
      <c r="I259" s="131"/>
      <c r="J259" s="132"/>
      <c r="K259" s="131"/>
      <c r="L259" s="156"/>
      <c r="M259" s="156"/>
      <c r="N259" s="156"/>
      <c r="O259" s="156"/>
      <c r="P259" s="132"/>
      <c r="Q259" s="122"/>
    </row>
    <row r="260" spans="1:17" ht="12" customHeight="1" x14ac:dyDescent="0.25">
      <c r="B260" s="59"/>
      <c r="C260" s="62"/>
      <c r="D260" s="58"/>
      <c r="E260" s="21"/>
      <c r="F260" s="22"/>
      <c r="G260" s="21"/>
      <c r="H260" s="22"/>
      <c r="I260" s="21"/>
      <c r="J260" s="22"/>
      <c r="K260" s="14"/>
      <c r="L260" s="5"/>
      <c r="M260" s="5"/>
      <c r="N260" s="5"/>
      <c r="O260" s="5"/>
      <c r="P260" s="15"/>
    </row>
    <row r="261" spans="1:17" ht="12" customHeight="1" x14ac:dyDescent="0.25">
      <c r="B261" s="132"/>
      <c r="C261" s="4"/>
      <c r="D261" s="145"/>
      <c r="E261" s="131"/>
      <c r="F261" s="132"/>
      <c r="G261" s="131"/>
      <c r="H261" s="132"/>
      <c r="I261" s="131"/>
      <c r="J261" s="132"/>
      <c r="K261" s="131"/>
      <c r="L261" s="156"/>
      <c r="M261" s="156"/>
      <c r="N261" s="156"/>
      <c r="O261" s="156"/>
      <c r="P261" s="132"/>
    </row>
    <row r="262" spans="1:17" ht="12" customHeight="1" x14ac:dyDescent="0.25">
      <c r="B262" s="59"/>
      <c r="C262" s="4"/>
      <c r="D262" s="58"/>
      <c r="E262" s="21"/>
      <c r="F262" s="22"/>
      <c r="G262" s="21"/>
      <c r="H262" s="22"/>
      <c r="I262" s="21"/>
      <c r="J262" s="22"/>
      <c r="K262" s="14"/>
      <c r="L262" s="5"/>
      <c r="M262" s="5"/>
      <c r="N262" s="5"/>
      <c r="O262" s="5"/>
      <c r="P262" s="15"/>
    </row>
    <row r="263" spans="1:17" ht="12" customHeight="1" x14ac:dyDescent="0.25">
      <c r="B263" s="132"/>
      <c r="C263" s="4"/>
      <c r="D263" s="145"/>
      <c r="E263" s="131"/>
      <c r="F263" s="132"/>
      <c r="G263" s="131"/>
      <c r="H263" s="132"/>
      <c r="I263" s="131"/>
      <c r="J263" s="132"/>
      <c r="K263" s="131"/>
      <c r="L263" s="156"/>
      <c r="M263" s="156"/>
      <c r="N263" s="156"/>
      <c r="O263" s="156"/>
      <c r="P263" s="132"/>
    </row>
    <row r="264" spans="1:17" ht="12" customHeight="1" x14ac:dyDescent="0.25">
      <c r="B264" s="59"/>
      <c r="C264" s="4"/>
      <c r="D264" s="58"/>
      <c r="E264" s="131"/>
      <c r="F264" s="132"/>
      <c r="G264" s="45"/>
      <c r="H264" s="46"/>
      <c r="I264" s="45"/>
      <c r="J264" s="46"/>
      <c r="K264" s="47"/>
      <c r="L264" s="7"/>
      <c r="M264" s="7"/>
      <c r="N264" s="7"/>
      <c r="O264" s="7"/>
      <c r="P264" s="48"/>
    </row>
    <row r="265" spans="1:17" ht="12" customHeight="1" thickBot="1" x14ac:dyDescent="0.3">
      <c r="B265" s="61"/>
      <c r="C265" s="4"/>
      <c r="D265" s="60"/>
      <c r="E265" s="43"/>
      <c r="F265" s="44"/>
      <c r="G265" s="43"/>
      <c r="H265" s="44"/>
      <c r="I265" s="43"/>
      <c r="J265" s="44"/>
      <c r="K265" s="49"/>
      <c r="L265" s="50"/>
      <c r="M265" s="50"/>
      <c r="N265" s="50"/>
      <c r="O265" s="50"/>
      <c r="P265" s="51"/>
    </row>
    <row r="266" spans="1:17" ht="12" customHeight="1" x14ac:dyDescent="0.25"/>
    <row r="267" spans="1:17" ht="12" customHeight="1" x14ac:dyDescent="0.25"/>
    <row r="268" spans="1:17" s="3" customFormat="1" ht="12" customHeight="1" x14ac:dyDescent="0.25">
      <c r="A268" s="194"/>
      <c r="B268"/>
      <c r="D268"/>
      <c r="E268"/>
      <c r="F268"/>
      <c r="G268"/>
      <c r="H268"/>
      <c r="I268"/>
      <c r="J268"/>
      <c r="K268"/>
      <c r="L268"/>
      <c r="M268"/>
      <c r="N268"/>
      <c r="O268"/>
      <c r="P268"/>
    </row>
    <row r="269" spans="1:17" s="3" customFormat="1" ht="12" customHeight="1" x14ac:dyDescent="0.25">
      <c r="A269" s="194"/>
      <c r="B269"/>
      <c r="D269"/>
      <c r="E269"/>
      <c r="F269"/>
      <c r="G269"/>
      <c r="H269"/>
      <c r="I269"/>
      <c r="J269"/>
      <c r="K269"/>
      <c r="L269"/>
      <c r="M269"/>
      <c r="N269"/>
      <c r="O269"/>
      <c r="P269"/>
    </row>
  </sheetData>
  <sortState xmlns:xlrd2="http://schemas.microsoft.com/office/spreadsheetml/2017/richdata2" ref="A6:P256">
    <sortCondition ref="A6:A256"/>
  </sortState>
  <mergeCells count="8">
    <mergeCell ref="K3:P3"/>
    <mergeCell ref="E1:J1"/>
    <mergeCell ref="E2:F2"/>
    <mergeCell ref="G2:H2"/>
    <mergeCell ref="I2:J2"/>
    <mergeCell ref="E3:F3"/>
    <mergeCell ref="G3:H3"/>
    <mergeCell ref="I3:J3"/>
  </mergeCells>
  <printOptions horizontalCentered="1"/>
  <pageMargins left="0.25" right="0.25" top="0.25" bottom="0.5" header="0.3" footer="0.3"/>
  <pageSetup scale="88" fitToHeight="6" orientation="landscape" horizontalDpi="4294967295" verticalDpi="4294967295" r:id="rId1"/>
  <headerFooter>
    <oddFooter>&amp;R&amp;"Arial,Bold"&amp;12&amp;K7030A0&amp;P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C2004-93C6-4DDB-85EA-2BC97CC0E289}">
  <sheetPr>
    <tabColor rgb="FFFFC000"/>
    <pageSetUpPr fitToPage="1"/>
  </sheetPr>
  <dimension ref="A1:Q268"/>
  <sheetViews>
    <sheetView tabSelected="1" zoomScale="145" zoomScaleNormal="145" workbookViewId="0">
      <pane ySplit="1" topLeftCell="A47" activePane="bottomLeft" state="frozen"/>
      <selection pane="bottomLeft" activeCell="A61" sqref="A61:XFD61"/>
    </sheetView>
  </sheetViews>
  <sheetFormatPr defaultRowHeight="13.2" x14ac:dyDescent="0.25"/>
  <cols>
    <col min="1" max="1" width="29.6640625" customWidth="1"/>
    <col min="2" max="2" width="4.6640625" style="3" customWidth="1"/>
    <col min="3" max="3" width="9" customWidth="1"/>
    <col min="4" max="4" width="11.44140625" customWidth="1"/>
    <col min="5" max="5" width="10" customWidth="1"/>
    <col min="6" max="6" width="9.77734375" customWidth="1"/>
    <col min="7" max="7" width="8.77734375" customWidth="1"/>
    <col min="8" max="8" width="9.77734375" customWidth="1"/>
    <col min="9" max="9" width="9.33203125" customWidth="1"/>
    <col min="10" max="10" width="12.44140625" customWidth="1"/>
    <col min="11" max="11" width="13.6640625" customWidth="1"/>
    <col min="12" max="12" width="13.44140625" customWidth="1"/>
    <col min="13" max="13" width="11.44140625" customWidth="1"/>
    <col min="14" max="14" width="13.109375" customWidth="1"/>
    <col min="15" max="15" width="11.44140625" customWidth="1"/>
    <col min="16" max="16" width="12.77734375" customWidth="1"/>
    <col min="17" max="17" width="11.77734375" bestFit="1" customWidth="1"/>
  </cols>
  <sheetData>
    <row r="1" spans="1:16" s="77" customFormat="1" ht="12" customHeight="1" thickBot="1" x14ac:dyDescent="0.3">
      <c r="B1" s="76"/>
      <c r="D1" s="256" t="s">
        <v>706</v>
      </c>
      <c r="E1" s="257"/>
      <c r="F1" s="257"/>
      <c r="G1" s="257"/>
      <c r="H1" s="257"/>
      <c r="I1" s="258"/>
    </row>
    <row r="2" spans="1:16" s="77" customFormat="1" ht="12" customHeight="1" thickBot="1" x14ac:dyDescent="0.3">
      <c r="A2" s="75"/>
      <c r="B2" s="75"/>
      <c r="C2" s="75"/>
      <c r="D2" s="259" t="s">
        <v>697</v>
      </c>
      <c r="E2" s="260"/>
      <c r="F2" s="259" t="s">
        <v>698</v>
      </c>
      <c r="G2" s="260"/>
      <c r="H2" s="259" t="s">
        <v>699</v>
      </c>
      <c r="I2" s="260"/>
    </row>
    <row r="3" spans="1:16" s="77" customFormat="1" ht="12" customHeight="1" thickBot="1" x14ac:dyDescent="0.3">
      <c r="A3" s="113"/>
      <c r="B3" s="113"/>
      <c r="C3" s="113"/>
      <c r="D3" s="254" t="s">
        <v>0</v>
      </c>
      <c r="E3" s="255"/>
      <c r="F3" s="254" t="s">
        <v>1</v>
      </c>
      <c r="G3" s="255"/>
      <c r="H3" s="254" t="s">
        <v>2</v>
      </c>
      <c r="I3" s="255"/>
      <c r="J3" s="256" t="s">
        <v>711</v>
      </c>
      <c r="K3" s="257"/>
      <c r="L3" s="257"/>
      <c r="M3" s="257"/>
      <c r="N3" s="257"/>
      <c r="O3" s="258"/>
    </row>
    <row r="4" spans="1:16" s="77" customFormat="1" ht="21" thickBot="1" x14ac:dyDescent="0.3">
      <c r="A4" s="34" t="s">
        <v>759</v>
      </c>
      <c r="B4" s="133"/>
      <c r="C4" s="134" t="s">
        <v>3</v>
      </c>
      <c r="D4" s="135" t="s">
        <v>5</v>
      </c>
      <c r="E4" s="136" t="s">
        <v>6</v>
      </c>
      <c r="F4" s="135" t="s">
        <v>5</v>
      </c>
      <c r="G4" s="136" t="s">
        <v>6</v>
      </c>
      <c r="H4" s="135" t="s">
        <v>5</v>
      </c>
      <c r="I4" s="136" t="s">
        <v>6</v>
      </c>
      <c r="J4" s="137" t="s">
        <v>701</v>
      </c>
      <c r="K4" s="138" t="s">
        <v>702</v>
      </c>
      <c r="L4" s="138" t="s">
        <v>703</v>
      </c>
      <c r="M4" s="138" t="s">
        <v>704</v>
      </c>
      <c r="N4" s="139" t="s">
        <v>705</v>
      </c>
      <c r="O4" s="140" t="s">
        <v>675</v>
      </c>
      <c r="P4" s="141"/>
    </row>
    <row r="5" spans="1:16" ht="12" customHeight="1" thickBot="1" x14ac:dyDescent="0.3">
      <c r="A5" s="111"/>
      <c r="B5" s="142"/>
      <c r="C5" s="110" t="s">
        <v>7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2"/>
      <c r="P5" s="122"/>
    </row>
    <row r="6" spans="1:16" ht="12" customHeight="1" x14ac:dyDescent="0.25">
      <c r="A6" s="54" t="s">
        <v>68</v>
      </c>
      <c r="B6" s="62">
        <v>1</v>
      </c>
      <c r="C6" s="53" t="s">
        <v>67</v>
      </c>
      <c r="D6" s="19">
        <v>43434</v>
      </c>
      <c r="E6" s="20">
        <v>45626</v>
      </c>
      <c r="F6" s="35">
        <v>44686</v>
      </c>
      <c r="G6" s="36">
        <v>46878</v>
      </c>
      <c r="H6" s="31"/>
      <c r="I6" s="32"/>
      <c r="J6" s="11">
        <v>694444.44</v>
      </c>
      <c r="K6" s="12">
        <v>1388888.89</v>
      </c>
      <c r="L6" s="12">
        <v>128406.68</v>
      </c>
      <c r="M6" s="12">
        <v>3922.21</v>
      </c>
      <c r="N6" s="12">
        <v>1256560</v>
      </c>
      <c r="O6" s="13">
        <v>9.527680072377856E-2</v>
      </c>
    </row>
    <row r="7" spans="1:16" ht="12" customHeight="1" x14ac:dyDescent="0.25">
      <c r="A7" s="56" t="s">
        <v>290</v>
      </c>
      <c r="B7" s="4">
        <v>95</v>
      </c>
      <c r="C7" s="55" t="s">
        <v>289</v>
      </c>
      <c r="D7" s="23">
        <v>43434</v>
      </c>
      <c r="E7" s="24">
        <v>45626</v>
      </c>
      <c r="F7" s="21"/>
      <c r="G7" s="22"/>
      <c r="H7" s="21"/>
      <c r="I7" s="22"/>
      <c r="J7" s="41">
        <v>150000</v>
      </c>
      <c r="K7" s="6">
        <v>150000</v>
      </c>
      <c r="L7" s="6">
        <v>107917.67</v>
      </c>
      <c r="M7" s="6">
        <v>29835.84</v>
      </c>
      <c r="N7" s="6">
        <v>12246.490000000002</v>
      </c>
      <c r="O7" s="42">
        <v>0.91835673333333334</v>
      </c>
    </row>
    <row r="8" spans="1:16" ht="12" customHeight="1" x14ac:dyDescent="0.25">
      <c r="A8" s="56" t="s">
        <v>288</v>
      </c>
      <c r="B8" s="4" t="s">
        <v>684</v>
      </c>
      <c r="C8" s="55" t="s">
        <v>287</v>
      </c>
      <c r="D8" s="21"/>
      <c r="E8" s="22"/>
      <c r="F8" s="23">
        <v>43891</v>
      </c>
      <c r="G8" s="24">
        <v>46082</v>
      </c>
      <c r="H8" s="21"/>
      <c r="I8" s="22"/>
      <c r="J8" s="41">
        <v>600000</v>
      </c>
      <c r="K8" s="6">
        <v>600000</v>
      </c>
      <c r="L8" s="6">
        <v>525912.28</v>
      </c>
      <c r="M8" s="6">
        <v>0</v>
      </c>
      <c r="N8" s="6">
        <v>74087.719999999972</v>
      </c>
      <c r="O8" s="42">
        <v>0.87652046666666672</v>
      </c>
    </row>
    <row r="9" spans="1:16" ht="12" customHeight="1" x14ac:dyDescent="0.25">
      <c r="A9" s="56" t="s">
        <v>422</v>
      </c>
      <c r="B9" s="4">
        <v>153</v>
      </c>
      <c r="C9" s="55" t="s">
        <v>421</v>
      </c>
      <c r="D9" s="23">
        <v>43434</v>
      </c>
      <c r="E9" s="24">
        <v>45626</v>
      </c>
      <c r="F9" s="21"/>
      <c r="G9" s="22"/>
      <c r="H9" s="21"/>
      <c r="I9" s="22"/>
      <c r="J9" s="41">
        <v>50000</v>
      </c>
      <c r="K9" s="6">
        <v>50000</v>
      </c>
      <c r="L9" s="6">
        <v>30000</v>
      </c>
      <c r="M9" s="6">
        <v>0</v>
      </c>
      <c r="N9" s="6">
        <v>20000</v>
      </c>
      <c r="O9" s="42">
        <v>0.6</v>
      </c>
    </row>
    <row r="10" spans="1:16" ht="12" customHeight="1" x14ac:dyDescent="0.25">
      <c r="A10" s="56" t="s">
        <v>424</v>
      </c>
      <c r="B10" s="4">
        <v>154</v>
      </c>
      <c r="C10" s="55" t="s">
        <v>423</v>
      </c>
      <c r="D10" s="23">
        <v>43434</v>
      </c>
      <c r="E10" s="24">
        <v>45626</v>
      </c>
      <c r="F10" s="21"/>
      <c r="G10" s="22"/>
      <c r="H10" s="21"/>
      <c r="I10" s="22"/>
      <c r="J10" s="41">
        <v>150000</v>
      </c>
      <c r="K10" s="6">
        <v>150000</v>
      </c>
      <c r="L10" s="6">
        <v>0</v>
      </c>
      <c r="M10" s="6">
        <v>0</v>
      </c>
      <c r="N10" s="6">
        <v>150000</v>
      </c>
      <c r="O10" s="42">
        <v>0</v>
      </c>
    </row>
    <row r="11" spans="1:16" ht="12" customHeight="1" x14ac:dyDescent="0.25">
      <c r="A11" s="56" t="s">
        <v>80</v>
      </c>
      <c r="B11" s="62">
        <v>7</v>
      </c>
      <c r="C11" s="55" t="s">
        <v>79</v>
      </c>
      <c r="D11" s="23">
        <v>43434</v>
      </c>
      <c r="E11" s="24">
        <v>45626</v>
      </c>
      <c r="F11" s="21"/>
      <c r="G11" s="22"/>
      <c r="H11" s="21"/>
      <c r="I11" s="22"/>
      <c r="J11" s="41">
        <v>160000</v>
      </c>
      <c r="K11" s="6">
        <v>160000</v>
      </c>
      <c r="L11" s="6">
        <v>0</v>
      </c>
      <c r="M11" s="6">
        <v>0</v>
      </c>
      <c r="N11" s="6">
        <v>160000</v>
      </c>
      <c r="O11" s="42">
        <v>0</v>
      </c>
    </row>
    <row r="12" spans="1:16" ht="12" customHeight="1" x14ac:dyDescent="0.25">
      <c r="A12" s="91" t="s">
        <v>632</v>
      </c>
      <c r="B12" s="4">
        <v>26</v>
      </c>
      <c r="C12" s="90" t="s">
        <v>553</v>
      </c>
      <c r="D12" s="92"/>
      <c r="E12" s="93"/>
      <c r="F12" s="99">
        <v>44484</v>
      </c>
      <c r="G12" s="100">
        <v>46675</v>
      </c>
      <c r="H12" s="92"/>
      <c r="I12" s="93"/>
      <c r="J12" s="96">
        <v>69000</v>
      </c>
      <c r="K12" s="97">
        <v>69000</v>
      </c>
      <c r="L12" s="97">
        <v>0</v>
      </c>
      <c r="M12" s="97">
        <v>69000</v>
      </c>
      <c r="N12" s="97">
        <v>0</v>
      </c>
      <c r="O12" s="98">
        <v>1</v>
      </c>
    </row>
    <row r="13" spans="1:16" ht="12" customHeight="1" x14ac:dyDescent="0.25">
      <c r="A13" s="56" t="s">
        <v>141</v>
      </c>
      <c r="B13" s="4">
        <v>22</v>
      </c>
      <c r="C13" s="55" t="s">
        <v>140</v>
      </c>
      <c r="D13" s="23">
        <v>43434</v>
      </c>
      <c r="E13" s="24">
        <v>45626</v>
      </c>
      <c r="F13" s="21"/>
      <c r="G13" s="22"/>
      <c r="H13" s="21"/>
      <c r="I13" s="22"/>
      <c r="J13" s="14">
        <v>143000</v>
      </c>
      <c r="K13" s="5">
        <v>143000</v>
      </c>
      <c r="L13" s="5">
        <v>92964.88</v>
      </c>
      <c r="M13" s="5">
        <v>0</v>
      </c>
      <c r="N13" s="5">
        <v>50035.119999999995</v>
      </c>
      <c r="O13" s="15">
        <v>0.65010405594405596</v>
      </c>
    </row>
    <row r="14" spans="1:16" ht="12" customHeight="1" x14ac:dyDescent="0.25">
      <c r="A14" s="56" t="s">
        <v>147</v>
      </c>
      <c r="B14" s="4">
        <v>25</v>
      </c>
      <c r="C14" s="55" t="s">
        <v>146</v>
      </c>
      <c r="D14" s="21"/>
      <c r="E14" s="22"/>
      <c r="F14" s="23">
        <v>43891</v>
      </c>
      <c r="G14" s="24">
        <v>46082</v>
      </c>
      <c r="H14" s="21"/>
      <c r="I14" s="22"/>
      <c r="J14" s="14">
        <v>328242.33</v>
      </c>
      <c r="K14" s="5">
        <v>328242.33</v>
      </c>
      <c r="L14" s="5">
        <v>0</v>
      </c>
      <c r="M14" s="5">
        <v>0</v>
      </c>
      <c r="N14" s="5">
        <v>328242.33</v>
      </c>
      <c r="O14" s="15">
        <v>0</v>
      </c>
    </row>
    <row r="15" spans="1:16" ht="12" customHeight="1" x14ac:dyDescent="0.25">
      <c r="A15" s="56" t="s">
        <v>143</v>
      </c>
      <c r="B15" s="4">
        <v>23</v>
      </c>
      <c r="C15" s="55" t="s">
        <v>142</v>
      </c>
      <c r="D15" s="23">
        <v>43434</v>
      </c>
      <c r="E15" s="24">
        <v>45626</v>
      </c>
      <c r="F15" s="21"/>
      <c r="G15" s="22"/>
      <c r="H15" s="21"/>
      <c r="I15" s="22"/>
      <c r="J15" s="14">
        <v>55000</v>
      </c>
      <c r="K15" s="5">
        <v>55000</v>
      </c>
      <c r="L15" s="5">
        <v>37628.839999999997</v>
      </c>
      <c r="M15" s="5">
        <v>0</v>
      </c>
      <c r="N15" s="5">
        <v>17371.160000000003</v>
      </c>
      <c r="O15" s="15">
        <v>0.68416072727272725</v>
      </c>
    </row>
    <row r="16" spans="1:16" ht="12" customHeight="1" x14ac:dyDescent="0.25">
      <c r="A16" s="56" t="s">
        <v>145</v>
      </c>
      <c r="B16" s="4">
        <v>24</v>
      </c>
      <c r="C16" s="55" t="s">
        <v>144</v>
      </c>
      <c r="D16" s="23">
        <v>43434</v>
      </c>
      <c r="E16" s="24">
        <v>45626</v>
      </c>
      <c r="F16" s="21"/>
      <c r="G16" s="22"/>
      <c r="H16" s="21"/>
      <c r="I16" s="22"/>
      <c r="J16" s="14">
        <v>238091.16</v>
      </c>
      <c r="K16" s="5">
        <v>238091.16</v>
      </c>
      <c r="L16" s="5">
        <v>189736.31</v>
      </c>
      <c r="M16" s="5">
        <v>0</v>
      </c>
      <c r="N16" s="5">
        <v>48354.850000000006</v>
      </c>
      <c r="O16" s="15">
        <v>0.79690615140856136</v>
      </c>
    </row>
    <row r="17" spans="1:17" ht="12" customHeight="1" x14ac:dyDescent="0.25">
      <c r="A17" s="56" t="s">
        <v>278</v>
      </c>
      <c r="B17" s="4">
        <v>90</v>
      </c>
      <c r="C17" s="55" t="s">
        <v>277</v>
      </c>
      <c r="D17" s="25">
        <v>43483</v>
      </c>
      <c r="E17" s="26">
        <v>45675</v>
      </c>
      <c r="F17" s="21"/>
      <c r="G17" s="22"/>
      <c r="H17" s="21"/>
      <c r="I17" s="22"/>
      <c r="J17" s="41">
        <v>708333</v>
      </c>
      <c r="K17" s="6">
        <v>708333</v>
      </c>
      <c r="L17" s="6">
        <v>0</v>
      </c>
      <c r="M17" s="6">
        <v>0</v>
      </c>
      <c r="N17" s="6">
        <v>708333</v>
      </c>
      <c r="O17" s="42">
        <v>0</v>
      </c>
    </row>
    <row r="18" spans="1:17" ht="12" customHeight="1" x14ac:dyDescent="0.25">
      <c r="A18" s="56" t="s">
        <v>262</v>
      </c>
      <c r="B18" s="4" t="s">
        <v>682</v>
      </c>
      <c r="C18" s="55" t="s">
        <v>261</v>
      </c>
      <c r="D18" s="21"/>
      <c r="E18" s="22"/>
      <c r="F18" s="21"/>
      <c r="G18" s="22"/>
      <c r="H18" s="25">
        <v>43887</v>
      </c>
      <c r="I18" s="26">
        <v>46079</v>
      </c>
      <c r="J18" s="41">
        <v>615000</v>
      </c>
      <c r="K18" s="6">
        <v>615000</v>
      </c>
      <c r="L18" s="6">
        <v>593192.80000000005</v>
      </c>
      <c r="M18" s="6">
        <v>0</v>
      </c>
      <c r="N18" s="6">
        <v>21807.199999999953</v>
      </c>
      <c r="O18" s="42">
        <v>0.96454113821138221</v>
      </c>
    </row>
    <row r="19" spans="1:17" ht="12" customHeight="1" x14ac:dyDescent="0.25">
      <c r="A19" s="56" t="s">
        <v>348</v>
      </c>
      <c r="B19" s="52">
        <v>120</v>
      </c>
      <c r="C19" s="55" t="s">
        <v>347</v>
      </c>
      <c r="D19" s="23">
        <v>43434</v>
      </c>
      <c r="E19" s="24">
        <v>45626</v>
      </c>
      <c r="F19" s="23">
        <v>43891</v>
      </c>
      <c r="G19" s="24">
        <v>46082</v>
      </c>
      <c r="H19" s="38" t="s">
        <v>266</v>
      </c>
      <c r="I19" s="22"/>
      <c r="J19" s="41">
        <v>250000</v>
      </c>
      <c r="K19" s="6">
        <v>200000</v>
      </c>
      <c r="L19" s="6">
        <v>0</v>
      </c>
      <c r="M19" s="6">
        <v>0</v>
      </c>
      <c r="N19" s="6">
        <v>200000</v>
      </c>
      <c r="O19" s="42">
        <v>0</v>
      </c>
    </row>
    <row r="20" spans="1:17" ht="12" customHeight="1" x14ac:dyDescent="0.25">
      <c r="A20" s="91" t="s">
        <v>655</v>
      </c>
      <c r="B20" s="62">
        <v>18</v>
      </c>
      <c r="C20" s="90" t="s">
        <v>576</v>
      </c>
      <c r="D20" s="99">
        <v>43483</v>
      </c>
      <c r="E20" s="100">
        <v>45675</v>
      </c>
      <c r="F20" s="94">
        <v>43756</v>
      </c>
      <c r="G20" s="95">
        <v>45948</v>
      </c>
      <c r="H20" s="92"/>
      <c r="I20" s="93"/>
      <c r="J20" s="96">
        <v>84105</v>
      </c>
      <c r="K20" s="97">
        <v>733333</v>
      </c>
      <c r="L20" s="97">
        <v>733333</v>
      </c>
      <c r="M20" s="97">
        <v>0</v>
      </c>
      <c r="N20" s="97">
        <v>0</v>
      </c>
      <c r="O20" s="98">
        <v>1</v>
      </c>
    </row>
    <row r="21" spans="1:17" ht="12" customHeight="1" x14ac:dyDescent="0.25">
      <c r="A21" s="91" t="s">
        <v>641</v>
      </c>
      <c r="B21" s="62">
        <v>29</v>
      </c>
      <c r="C21" s="90" t="s">
        <v>561</v>
      </c>
      <c r="D21" s="94">
        <v>43434</v>
      </c>
      <c r="E21" s="95">
        <v>45626</v>
      </c>
      <c r="F21" s="92"/>
      <c r="G21" s="93"/>
      <c r="H21" s="92"/>
      <c r="I21" s="93"/>
      <c r="J21" s="96">
        <v>1472929.52</v>
      </c>
      <c r="K21" s="97">
        <v>1472929.52</v>
      </c>
      <c r="L21" s="97">
        <v>1472929.52</v>
      </c>
      <c r="M21" s="97">
        <v>0</v>
      </c>
      <c r="N21" s="97">
        <v>0</v>
      </c>
      <c r="O21" s="98">
        <v>1</v>
      </c>
    </row>
    <row r="22" spans="1:17" ht="12" customHeight="1" x14ac:dyDescent="0.25">
      <c r="A22" s="56" t="s">
        <v>117</v>
      </c>
      <c r="B22" s="4" t="s">
        <v>676</v>
      </c>
      <c r="C22" s="55" t="s">
        <v>116</v>
      </c>
      <c r="D22" s="21"/>
      <c r="E22" s="22"/>
      <c r="F22" s="25">
        <v>44691</v>
      </c>
      <c r="G22" s="26">
        <v>46883</v>
      </c>
      <c r="H22" s="21"/>
      <c r="I22" s="22"/>
      <c r="J22" s="14">
        <v>530000</v>
      </c>
      <c r="K22" s="5">
        <v>530000</v>
      </c>
      <c r="L22" s="5">
        <v>0</v>
      </c>
      <c r="M22" s="5">
        <v>0</v>
      </c>
      <c r="N22" s="5">
        <v>530000</v>
      </c>
      <c r="O22" s="15">
        <v>0</v>
      </c>
    </row>
    <row r="23" spans="1:17" ht="12" customHeight="1" x14ac:dyDescent="0.25">
      <c r="A23" s="56" t="s">
        <v>93</v>
      </c>
      <c r="B23" s="4">
        <v>4</v>
      </c>
      <c r="C23" s="55" t="s">
        <v>758</v>
      </c>
      <c r="D23" s="23">
        <v>43434</v>
      </c>
      <c r="E23" s="24">
        <v>45626</v>
      </c>
      <c r="F23" s="25">
        <v>45658</v>
      </c>
      <c r="G23" s="26">
        <v>47849</v>
      </c>
      <c r="H23" s="21"/>
      <c r="I23" s="22"/>
      <c r="J23" s="14">
        <v>300000</v>
      </c>
      <c r="K23" s="5">
        <v>683500</v>
      </c>
      <c r="L23" s="5">
        <v>0</v>
      </c>
      <c r="M23" s="5">
        <v>0</v>
      </c>
      <c r="N23" s="5">
        <v>683500</v>
      </c>
      <c r="O23" s="15">
        <v>0</v>
      </c>
      <c r="P23" s="252">
        <v>341387.77</v>
      </c>
      <c r="Q23" s="253">
        <f>N23-P23</f>
        <v>342112.23</v>
      </c>
    </row>
    <row r="24" spans="1:17" ht="12" customHeight="1" x14ac:dyDescent="0.25">
      <c r="A24" s="56" t="s">
        <v>336</v>
      </c>
      <c r="B24" s="52">
        <v>117</v>
      </c>
      <c r="C24" s="55" t="s">
        <v>335</v>
      </c>
      <c r="D24" s="21"/>
      <c r="E24" s="22"/>
      <c r="F24" s="23">
        <v>43891</v>
      </c>
      <c r="G24" s="24">
        <v>46082</v>
      </c>
      <c r="H24" s="25">
        <v>45345</v>
      </c>
      <c r="I24" s="26">
        <v>47537</v>
      </c>
      <c r="J24" s="41">
        <v>250000</v>
      </c>
      <c r="K24" s="6">
        <v>733334.66</v>
      </c>
      <c r="L24" s="6">
        <v>240000</v>
      </c>
      <c r="M24" s="6">
        <v>0</v>
      </c>
      <c r="N24" s="6">
        <v>493334.66000000003</v>
      </c>
      <c r="O24" s="42">
        <v>0.32727213520768267</v>
      </c>
    </row>
    <row r="25" spans="1:17" ht="12" customHeight="1" x14ac:dyDescent="0.25">
      <c r="A25" s="56" t="s">
        <v>334</v>
      </c>
      <c r="B25" s="52" t="s">
        <v>686</v>
      </c>
      <c r="C25" s="55" t="s">
        <v>333</v>
      </c>
      <c r="D25" s="23">
        <v>43434</v>
      </c>
      <c r="E25" s="24">
        <v>45626</v>
      </c>
      <c r="F25" s="21"/>
      <c r="G25" s="22"/>
      <c r="H25" s="21"/>
      <c r="I25" s="22"/>
      <c r="J25" s="41">
        <v>250000</v>
      </c>
      <c r="K25" s="6">
        <v>0</v>
      </c>
      <c r="L25" s="6">
        <v>0</v>
      </c>
      <c r="M25" s="6">
        <v>0</v>
      </c>
      <c r="N25" s="6">
        <v>0</v>
      </c>
      <c r="O25" s="42" t="s">
        <v>700</v>
      </c>
    </row>
    <row r="26" spans="1:17" ht="12" customHeight="1" x14ac:dyDescent="0.25">
      <c r="A26" s="56" t="s">
        <v>338</v>
      </c>
      <c r="B26" s="62">
        <v>118</v>
      </c>
      <c r="C26" s="55" t="s">
        <v>337</v>
      </c>
      <c r="D26" s="23">
        <v>43434</v>
      </c>
      <c r="E26" s="24">
        <v>45626</v>
      </c>
      <c r="F26" s="21"/>
      <c r="G26" s="22"/>
      <c r="H26" s="21"/>
      <c r="I26" s="22"/>
      <c r="J26" s="41">
        <v>100001.66</v>
      </c>
      <c r="K26" s="6">
        <v>0</v>
      </c>
      <c r="L26" s="6">
        <v>0</v>
      </c>
      <c r="M26" s="6">
        <v>0</v>
      </c>
      <c r="N26" s="6">
        <v>0</v>
      </c>
      <c r="O26" s="42" t="s">
        <v>700</v>
      </c>
    </row>
    <row r="27" spans="1:17" ht="12" customHeight="1" x14ac:dyDescent="0.25">
      <c r="A27" s="91" t="s">
        <v>612</v>
      </c>
      <c r="B27" s="4">
        <v>152</v>
      </c>
      <c r="C27" s="90" t="s">
        <v>531</v>
      </c>
      <c r="D27" s="94">
        <v>43434</v>
      </c>
      <c r="E27" s="95">
        <v>45626</v>
      </c>
      <c r="F27" s="92"/>
      <c r="G27" s="93"/>
      <c r="H27" s="92"/>
      <c r="I27" s="93"/>
      <c r="J27" s="104">
        <v>2811443.31</v>
      </c>
      <c r="K27" s="105">
        <v>2811443.31</v>
      </c>
      <c r="L27" s="105">
        <v>2811443.31</v>
      </c>
      <c r="M27" s="105">
        <v>0</v>
      </c>
      <c r="N27" s="105">
        <v>0</v>
      </c>
      <c r="O27" s="106">
        <v>1</v>
      </c>
    </row>
    <row r="28" spans="1:17" ht="12" customHeight="1" x14ac:dyDescent="0.25">
      <c r="A28" s="56" t="s">
        <v>74</v>
      </c>
      <c r="B28" s="62">
        <v>4</v>
      </c>
      <c r="C28" s="55" t="s">
        <v>73</v>
      </c>
      <c r="D28" s="21"/>
      <c r="E28" s="22"/>
      <c r="F28" s="23">
        <v>43891</v>
      </c>
      <c r="G28" s="24">
        <v>46082</v>
      </c>
      <c r="H28" s="21"/>
      <c r="I28" s="22"/>
      <c r="J28" s="14">
        <v>337520</v>
      </c>
      <c r="K28" s="5">
        <v>337520</v>
      </c>
      <c r="L28" s="5">
        <v>0</v>
      </c>
      <c r="M28" s="5">
        <v>0</v>
      </c>
      <c r="N28" s="5">
        <v>337520</v>
      </c>
      <c r="O28" s="15">
        <v>0</v>
      </c>
    </row>
    <row r="29" spans="1:17" ht="12" customHeight="1" x14ac:dyDescent="0.25">
      <c r="A29" s="91" t="s">
        <v>637</v>
      </c>
      <c r="B29" s="62">
        <v>6</v>
      </c>
      <c r="C29" s="90" t="s">
        <v>557</v>
      </c>
      <c r="D29" s="94">
        <v>43434</v>
      </c>
      <c r="E29" s="95">
        <v>45626</v>
      </c>
      <c r="F29" s="94">
        <v>43756</v>
      </c>
      <c r="G29" s="95">
        <v>45948</v>
      </c>
      <c r="H29" s="92"/>
      <c r="I29" s="93"/>
      <c r="J29" s="96">
        <v>115000</v>
      </c>
      <c r="K29" s="97">
        <v>1186765.53</v>
      </c>
      <c r="L29" s="97">
        <v>1186765.53</v>
      </c>
      <c r="M29" s="97">
        <v>0</v>
      </c>
      <c r="N29" s="97">
        <v>0</v>
      </c>
      <c r="O29" s="98">
        <v>1</v>
      </c>
    </row>
    <row r="30" spans="1:17" ht="12" customHeight="1" x14ac:dyDescent="0.25">
      <c r="A30" s="56" t="s">
        <v>227</v>
      </c>
      <c r="B30" s="4">
        <v>65</v>
      </c>
      <c r="C30" s="55" t="s">
        <v>226</v>
      </c>
      <c r="D30" s="23">
        <v>43434</v>
      </c>
      <c r="E30" s="24">
        <v>45626</v>
      </c>
      <c r="F30" s="21"/>
      <c r="G30" s="22"/>
      <c r="H30" s="21"/>
      <c r="I30" s="22"/>
      <c r="J30" s="14">
        <v>300000</v>
      </c>
      <c r="K30" s="5">
        <v>300000</v>
      </c>
      <c r="L30" s="5">
        <v>31780</v>
      </c>
      <c r="M30" s="5">
        <v>13255.08</v>
      </c>
      <c r="N30" s="5">
        <v>254964.92</v>
      </c>
      <c r="O30" s="15">
        <v>0.15011693333333334</v>
      </c>
    </row>
    <row r="31" spans="1:17" ht="12" customHeight="1" x14ac:dyDescent="0.25">
      <c r="A31" s="91" t="s">
        <v>634</v>
      </c>
      <c r="B31" s="4">
        <v>116</v>
      </c>
      <c r="C31" s="90" t="s">
        <v>556</v>
      </c>
      <c r="D31" s="92"/>
      <c r="E31" s="93"/>
      <c r="F31" s="92"/>
      <c r="G31" s="93"/>
      <c r="H31" s="99">
        <v>44704</v>
      </c>
      <c r="I31" s="100">
        <v>46896</v>
      </c>
      <c r="J31" s="104">
        <v>301496.21000000002</v>
      </c>
      <c r="K31" s="105">
        <v>301496.21000000002</v>
      </c>
      <c r="L31" s="105">
        <v>301496.21000000002</v>
      </c>
      <c r="M31" s="105">
        <v>0</v>
      </c>
      <c r="N31" s="105">
        <v>0</v>
      </c>
      <c r="O31" s="106">
        <v>1</v>
      </c>
    </row>
    <row r="32" spans="1:17" ht="12" customHeight="1" x14ac:dyDescent="0.25">
      <c r="A32" s="91" t="s">
        <v>656</v>
      </c>
      <c r="B32" s="4">
        <v>115</v>
      </c>
      <c r="C32" s="90" t="s">
        <v>577</v>
      </c>
      <c r="D32" s="99">
        <v>43483</v>
      </c>
      <c r="E32" s="100">
        <v>45675</v>
      </c>
      <c r="F32" s="94">
        <v>43891</v>
      </c>
      <c r="G32" s="95">
        <v>46082</v>
      </c>
      <c r="H32" s="92"/>
      <c r="I32" s="93"/>
      <c r="J32" s="104">
        <v>50000</v>
      </c>
      <c r="K32" s="105">
        <v>1785534.45</v>
      </c>
      <c r="L32" s="105">
        <v>1785534.45</v>
      </c>
      <c r="M32" s="105">
        <v>0</v>
      </c>
      <c r="N32" s="105">
        <v>0</v>
      </c>
      <c r="O32" s="106">
        <v>1</v>
      </c>
    </row>
    <row r="33" spans="1:16" ht="12" customHeight="1" x14ac:dyDescent="0.25">
      <c r="A33" s="56" t="s">
        <v>500</v>
      </c>
      <c r="B33" s="4">
        <v>8</v>
      </c>
      <c r="C33" s="55" t="s">
        <v>499</v>
      </c>
      <c r="D33" s="23">
        <v>43434</v>
      </c>
      <c r="E33" s="24">
        <v>45626</v>
      </c>
      <c r="F33" s="21"/>
      <c r="G33" s="22"/>
      <c r="H33" s="38" t="s">
        <v>266</v>
      </c>
      <c r="I33" s="22"/>
      <c r="J33" s="14">
        <v>50000</v>
      </c>
      <c r="K33" s="5">
        <v>50000</v>
      </c>
      <c r="L33" s="5">
        <v>0</v>
      </c>
      <c r="M33" s="5">
        <v>0</v>
      </c>
      <c r="N33" s="5">
        <v>50000</v>
      </c>
      <c r="O33" s="15">
        <v>0</v>
      </c>
    </row>
    <row r="34" spans="1:16" ht="12" customHeight="1" x14ac:dyDescent="0.25">
      <c r="A34" s="56" t="s">
        <v>498</v>
      </c>
      <c r="B34" s="4">
        <v>7</v>
      </c>
      <c r="C34" s="55" t="s">
        <v>497</v>
      </c>
      <c r="D34" s="23">
        <v>43434</v>
      </c>
      <c r="E34" s="24">
        <v>45626</v>
      </c>
      <c r="F34" s="21"/>
      <c r="G34" s="22"/>
      <c r="H34" s="38" t="s">
        <v>266</v>
      </c>
      <c r="I34" s="22"/>
      <c r="J34" s="14">
        <v>50000</v>
      </c>
      <c r="K34" s="5">
        <v>50000</v>
      </c>
      <c r="L34" s="5">
        <v>0</v>
      </c>
      <c r="M34" s="5">
        <v>0</v>
      </c>
      <c r="N34" s="5">
        <v>50000</v>
      </c>
      <c r="O34" s="15">
        <v>0</v>
      </c>
    </row>
    <row r="35" spans="1:16" ht="12" customHeight="1" thickBot="1" x14ac:dyDescent="0.3">
      <c r="A35" s="159" t="s">
        <v>509</v>
      </c>
      <c r="B35" s="4">
        <v>182</v>
      </c>
      <c r="C35" s="148" t="s">
        <v>549</v>
      </c>
      <c r="D35" s="27"/>
      <c r="E35" s="28"/>
      <c r="F35" s="160">
        <v>43891</v>
      </c>
      <c r="G35" s="161">
        <v>46082</v>
      </c>
      <c r="H35" s="27"/>
      <c r="I35" s="28"/>
      <c r="J35" s="16">
        <v>694444.44</v>
      </c>
      <c r="K35" s="17">
        <v>694444.44</v>
      </c>
      <c r="L35" s="17">
        <v>0</v>
      </c>
      <c r="M35" s="17">
        <v>0</v>
      </c>
      <c r="N35" s="17">
        <v>694444.44</v>
      </c>
      <c r="O35" s="18">
        <v>0</v>
      </c>
    </row>
    <row r="36" spans="1:16" ht="12" customHeight="1" thickBot="1" x14ac:dyDescent="0.3">
      <c r="A36" s="143" t="s">
        <v>622</v>
      </c>
      <c r="B36" s="52" t="s">
        <v>687</v>
      </c>
      <c r="C36" s="146" t="s">
        <v>541</v>
      </c>
      <c r="D36" s="168">
        <v>43483</v>
      </c>
      <c r="E36" s="168">
        <v>45675</v>
      </c>
      <c r="F36" s="149"/>
      <c r="G36" s="149"/>
      <c r="H36" s="149"/>
      <c r="I36" s="149"/>
      <c r="J36" s="154">
        <v>200000</v>
      </c>
      <c r="K36" s="154">
        <v>200000</v>
      </c>
      <c r="L36" s="154">
        <v>200000</v>
      </c>
      <c r="M36" s="154">
        <v>0</v>
      </c>
      <c r="N36" s="154">
        <v>0</v>
      </c>
      <c r="O36" s="157">
        <v>1</v>
      </c>
    </row>
    <row r="37" spans="1:16" ht="12" customHeight="1" x14ac:dyDescent="0.25">
      <c r="A37" s="82" t="s">
        <v>624</v>
      </c>
      <c r="B37" s="52" t="s">
        <v>687</v>
      </c>
      <c r="C37" s="81" t="s">
        <v>544</v>
      </c>
      <c r="D37" s="85"/>
      <c r="E37" s="86"/>
      <c r="F37" s="83">
        <v>43891</v>
      </c>
      <c r="G37" s="84">
        <v>46082</v>
      </c>
      <c r="H37" s="85"/>
      <c r="I37" s="86"/>
      <c r="J37" s="169">
        <v>533333</v>
      </c>
      <c r="K37" s="170">
        <v>533333</v>
      </c>
      <c r="L37" s="170">
        <v>533333</v>
      </c>
      <c r="M37" s="170">
        <v>0</v>
      </c>
      <c r="N37" s="170">
        <v>0</v>
      </c>
      <c r="O37" s="171">
        <v>1</v>
      </c>
    </row>
    <row r="38" spans="1:16" ht="12" customHeight="1" x14ac:dyDescent="0.25">
      <c r="A38" s="56" t="s">
        <v>380</v>
      </c>
      <c r="B38" s="4">
        <v>136</v>
      </c>
      <c r="C38" s="55" t="s">
        <v>379</v>
      </c>
      <c r="D38" s="23">
        <v>43434</v>
      </c>
      <c r="E38" s="24">
        <v>45626</v>
      </c>
      <c r="F38" s="25">
        <v>44071</v>
      </c>
      <c r="G38" s="26">
        <v>46262</v>
      </c>
      <c r="H38" s="21"/>
      <c r="I38" s="22"/>
      <c r="J38" s="41">
        <v>50000</v>
      </c>
      <c r="K38" s="6">
        <v>100000</v>
      </c>
      <c r="L38" s="6">
        <v>98329.18</v>
      </c>
      <c r="M38" s="6">
        <v>0</v>
      </c>
      <c r="N38" s="6">
        <v>1670.820000000007</v>
      </c>
      <c r="O38" s="42">
        <v>0.98329179999999994</v>
      </c>
    </row>
    <row r="39" spans="1:16" ht="12" customHeight="1" x14ac:dyDescent="0.25">
      <c r="A39" s="56" t="s">
        <v>383</v>
      </c>
      <c r="B39" s="4">
        <v>138</v>
      </c>
      <c r="C39" s="55" t="s">
        <v>382</v>
      </c>
      <c r="D39" s="21"/>
      <c r="E39" s="22"/>
      <c r="F39" s="23">
        <v>43891</v>
      </c>
      <c r="G39" s="24">
        <v>46082</v>
      </c>
      <c r="H39" s="21"/>
      <c r="I39" s="22"/>
      <c r="J39" s="41">
        <v>400000</v>
      </c>
      <c r="K39" s="6">
        <v>350000</v>
      </c>
      <c r="L39" s="6">
        <v>0</v>
      </c>
      <c r="M39" s="6">
        <v>0</v>
      </c>
      <c r="N39" s="6">
        <v>350000</v>
      </c>
      <c r="O39" s="42">
        <v>0</v>
      </c>
    </row>
    <row r="40" spans="1:16" ht="12" customHeight="1" x14ac:dyDescent="0.25">
      <c r="A40" s="68" t="s">
        <v>718</v>
      </c>
      <c r="B40" s="4">
        <v>137</v>
      </c>
      <c r="C40" s="58"/>
      <c r="D40" s="39"/>
      <c r="E40" s="22"/>
      <c r="F40" s="21"/>
      <c r="G40" s="22"/>
      <c r="H40" s="38" t="s">
        <v>266</v>
      </c>
      <c r="I40" s="22"/>
      <c r="J40" s="41"/>
      <c r="K40" s="6"/>
      <c r="L40" s="6"/>
      <c r="M40" s="6"/>
      <c r="N40" s="6"/>
      <c r="O40" s="42"/>
    </row>
    <row r="41" spans="1:16" ht="12" customHeight="1" x14ac:dyDescent="0.25">
      <c r="A41" s="91" t="s">
        <v>665</v>
      </c>
      <c r="B41" s="62">
        <v>21</v>
      </c>
      <c r="C41" s="90" t="s">
        <v>587</v>
      </c>
      <c r="D41" s="92"/>
      <c r="E41" s="93"/>
      <c r="F41" s="94">
        <v>43756</v>
      </c>
      <c r="G41" s="95">
        <v>45948</v>
      </c>
      <c r="H41" s="92"/>
      <c r="I41" s="93"/>
      <c r="J41" s="96">
        <v>400000</v>
      </c>
      <c r="K41" s="97">
        <v>400000</v>
      </c>
      <c r="L41" s="97">
        <v>400000</v>
      </c>
      <c r="M41" s="97">
        <v>0</v>
      </c>
      <c r="N41" s="97">
        <v>0</v>
      </c>
      <c r="O41" s="98">
        <v>1</v>
      </c>
    </row>
    <row r="42" spans="1:16" ht="12" customHeight="1" x14ac:dyDescent="0.25">
      <c r="A42" s="56" t="s">
        <v>356</v>
      </c>
      <c r="B42" s="4">
        <v>123</v>
      </c>
      <c r="C42" s="55" t="s">
        <v>355</v>
      </c>
      <c r="D42" s="21"/>
      <c r="E42" s="22"/>
      <c r="F42" s="21"/>
      <c r="G42" s="22"/>
      <c r="H42" s="25">
        <v>44137</v>
      </c>
      <c r="I42" s="26">
        <v>46328</v>
      </c>
      <c r="J42" s="41">
        <v>300000</v>
      </c>
      <c r="K42" s="6">
        <v>300000</v>
      </c>
      <c r="L42" s="6">
        <v>0</v>
      </c>
      <c r="M42" s="6">
        <v>0</v>
      </c>
      <c r="N42" s="6">
        <v>300000</v>
      </c>
      <c r="O42" s="42">
        <v>0</v>
      </c>
      <c r="P42" s="122"/>
    </row>
    <row r="43" spans="1:16" ht="12" customHeight="1" x14ac:dyDescent="0.25">
      <c r="A43" s="56" t="s">
        <v>358</v>
      </c>
      <c r="B43" s="4">
        <v>124</v>
      </c>
      <c r="C43" s="55" t="s">
        <v>357</v>
      </c>
      <c r="D43" s="21"/>
      <c r="E43" s="22"/>
      <c r="F43" s="23">
        <v>43891</v>
      </c>
      <c r="G43" s="24">
        <v>46082</v>
      </c>
      <c r="H43" s="21"/>
      <c r="I43" s="22"/>
      <c r="J43" s="41">
        <v>266000</v>
      </c>
      <c r="K43" s="6">
        <v>266000</v>
      </c>
      <c r="L43" s="6">
        <v>0</v>
      </c>
      <c r="M43" s="6">
        <v>0</v>
      </c>
      <c r="N43" s="6">
        <v>266000</v>
      </c>
      <c r="O43" s="42">
        <v>0</v>
      </c>
    </row>
    <row r="44" spans="1:16" ht="12" customHeight="1" x14ac:dyDescent="0.25">
      <c r="A44" s="91" t="s">
        <v>595</v>
      </c>
      <c r="B44" s="4">
        <v>126</v>
      </c>
      <c r="C44" s="90" t="s">
        <v>514</v>
      </c>
      <c r="D44" s="94">
        <v>43434</v>
      </c>
      <c r="E44" s="95">
        <v>45626</v>
      </c>
      <c r="F44" s="92"/>
      <c r="G44" s="93"/>
      <c r="H44" s="92"/>
      <c r="I44" s="93"/>
      <c r="J44" s="104">
        <v>40000</v>
      </c>
      <c r="K44" s="105">
        <v>90000</v>
      </c>
      <c r="L44" s="105">
        <v>90000</v>
      </c>
      <c r="M44" s="105">
        <v>0</v>
      </c>
      <c r="N44" s="105">
        <v>0</v>
      </c>
      <c r="O44" s="106">
        <v>1</v>
      </c>
    </row>
    <row r="45" spans="1:16" ht="12" customHeight="1" x14ac:dyDescent="0.25">
      <c r="A45" s="56" t="s">
        <v>354</v>
      </c>
      <c r="B45" s="4">
        <v>122</v>
      </c>
      <c r="C45" s="55" t="s">
        <v>353</v>
      </c>
      <c r="D45" s="23">
        <v>43434</v>
      </c>
      <c r="E45" s="24">
        <v>45626</v>
      </c>
      <c r="F45" s="21"/>
      <c r="G45" s="22"/>
      <c r="H45" s="21"/>
      <c r="I45" s="22"/>
      <c r="J45" s="41">
        <v>66333.33</v>
      </c>
      <c r="K45" s="6">
        <v>66333.33</v>
      </c>
      <c r="L45" s="6">
        <v>0</v>
      </c>
      <c r="M45" s="6">
        <v>0</v>
      </c>
      <c r="N45" s="6">
        <v>66333.33</v>
      </c>
      <c r="O45" s="42">
        <v>0</v>
      </c>
    </row>
    <row r="46" spans="1:16" ht="12" customHeight="1" thickBot="1" x14ac:dyDescent="0.3">
      <c r="A46" s="159" t="s">
        <v>364</v>
      </c>
      <c r="B46" s="4">
        <v>127</v>
      </c>
      <c r="C46" s="148" t="s">
        <v>363</v>
      </c>
      <c r="D46" s="160">
        <v>43434</v>
      </c>
      <c r="E46" s="161">
        <v>45626</v>
      </c>
      <c r="F46" s="27"/>
      <c r="G46" s="28"/>
      <c r="H46" s="27"/>
      <c r="I46" s="28"/>
      <c r="J46" s="162">
        <v>1000</v>
      </c>
      <c r="K46" s="163">
        <v>1000</v>
      </c>
      <c r="L46" s="163">
        <v>0</v>
      </c>
      <c r="M46" s="163">
        <v>0</v>
      </c>
      <c r="N46" s="163">
        <v>1000</v>
      </c>
      <c r="O46" s="164">
        <v>0</v>
      </c>
    </row>
    <row r="47" spans="1:16" ht="12" customHeight="1" thickBot="1" x14ac:dyDescent="0.3">
      <c r="A47" s="144" t="s">
        <v>360</v>
      </c>
      <c r="B47" s="4">
        <v>125</v>
      </c>
      <c r="C47" s="147" t="s">
        <v>359</v>
      </c>
      <c r="D47" s="150">
        <v>43434</v>
      </c>
      <c r="E47" s="150">
        <v>45626</v>
      </c>
      <c r="F47" s="152"/>
      <c r="G47" s="152"/>
      <c r="H47" s="152"/>
      <c r="I47" s="152"/>
      <c r="J47" s="155">
        <v>10000</v>
      </c>
      <c r="K47" s="155">
        <v>10000</v>
      </c>
      <c r="L47" s="155">
        <v>0</v>
      </c>
      <c r="M47" s="155">
        <v>0</v>
      </c>
      <c r="N47" s="155">
        <v>10000</v>
      </c>
      <c r="O47" s="158">
        <v>0</v>
      </c>
    </row>
    <row r="48" spans="1:16" ht="12" customHeight="1" x14ac:dyDescent="0.25">
      <c r="A48" s="167" t="s">
        <v>501</v>
      </c>
      <c r="B48" s="4">
        <v>9</v>
      </c>
      <c r="C48" s="53" t="s">
        <v>674</v>
      </c>
      <c r="D48" s="31"/>
      <c r="E48" s="32"/>
      <c r="F48" s="153" t="s">
        <v>266</v>
      </c>
      <c r="G48" s="32"/>
      <c r="H48" s="31"/>
      <c r="I48" s="32"/>
      <c r="J48" s="11"/>
      <c r="K48" s="12"/>
      <c r="L48" s="12"/>
      <c r="M48" s="12"/>
      <c r="N48" s="12"/>
      <c r="O48" s="13"/>
    </row>
    <row r="49" spans="1:16" ht="12" customHeight="1" x14ac:dyDescent="0.25">
      <c r="A49" s="56" t="s">
        <v>84</v>
      </c>
      <c r="B49" s="62">
        <v>9</v>
      </c>
      <c r="C49" s="55" t="s">
        <v>83</v>
      </c>
      <c r="D49" s="23">
        <v>43434</v>
      </c>
      <c r="E49" s="24">
        <v>45626</v>
      </c>
      <c r="F49" s="21"/>
      <c r="G49" s="22"/>
      <c r="H49" s="21"/>
      <c r="I49" s="22"/>
      <c r="J49" s="14">
        <v>455870.87</v>
      </c>
      <c r="K49" s="5">
        <v>455870.87</v>
      </c>
      <c r="L49" s="5">
        <v>0</v>
      </c>
      <c r="M49" s="5">
        <v>0</v>
      </c>
      <c r="N49" s="5">
        <v>455870.87</v>
      </c>
      <c r="O49" s="15">
        <v>0</v>
      </c>
    </row>
    <row r="50" spans="1:16" ht="12" customHeight="1" x14ac:dyDescent="0.25">
      <c r="A50" s="56" t="s">
        <v>280</v>
      </c>
      <c r="B50" s="4">
        <v>81</v>
      </c>
      <c r="C50" s="55" t="s">
        <v>279</v>
      </c>
      <c r="D50" s="25">
        <v>43483</v>
      </c>
      <c r="E50" s="26">
        <v>45675</v>
      </c>
      <c r="F50" s="21"/>
      <c r="G50" s="22"/>
      <c r="H50" s="21"/>
      <c r="I50" s="22"/>
      <c r="J50" s="41">
        <v>600000</v>
      </c>
      <c r="K50" s="6">
        <v>600000</v>
      </c>
      <c r="L50" s="6">
        <v>0</v>
      </c>
      <c r="M50" s="6">
        <v>0</v>
      </c>
      <c r="N50" s="6">
        <v>600000</v>
      </c>
      <c r="O50" s="42">
        <v>0</v>
      </c>
    </row>
    <row r="51" spans="1:16" ht="12" customHeight="1" x14ac:dyDescent="0.25">
      <c r="A51" s="91" t="s">
        <v>609</v>
      </c>
      <c r="B51" s="4">
        <v>83</v>
      </c>
      <c r="C51" s="90" t="s">
        <v>528</v>
      </c>
      <c r="D51" s="94">
        <v>43434</v>
      </c>
      <c r="E51" s="95">
        <v>45626</v>
      </c>
      <c r="F51" s="92"/>
      <c r="G51" s="93"/>
      <c r="H51" s="92"/>
      <c r="I51" s="93"/>
      <c r="J51" s="104">
        <v>255704</v>
      </c>
      <c r="K51" s="105">
        <v>255704</v>
      </c>
      <c r="L51" s="105">
        <v>255704</v>
      </c>
      <c r="M51" s="105">
        <v>0</v>
      </c>
      <c r="N51" s="105">
        <v>0</v>
      </c>
      <c r="O51" s="106">
        <v>1</v>
      </c>
    </row>
    <row r="52" spans="1:16" ht="12" customHeight="1" x14ac:dyDescent="0.25">
      <c r="A52" s="68" t="s">
        <v>512</v>
      </c>
      <c r="B52" s="4">
        <v>84</v>
      </c>
      <c r="C52" s="58"/>
      <c r="D52" s="21"/>
      <c r="E52" s="37"/>
      <c r="F52" s="38" t="s">
        <v>266</v>
      </c>
      <c r="G52" s="22"/>
      <c r="H52" s="21"/>
      <c r="I52" s="22"/>
      <c r="J52" s="41"/>
      <c r="K52" s="6"/>
      <c r="L52" s="6"/>
      <c r="M52" s="6"/>
      <c r="N52" s="6"/>
      <c r="O52" s="42"/>
    </row>
    <row r="53" spans="1:16" ht="12" customHeight="1" x14ac:dyDescent="0.25">
      <c r="A53" s="91" t="s">
        <v>652</v>
      </c>
      <c r="B53" s="4">
        <v>20</v>
      </c>
      <c r="C53" s="90" t="s">
        <v>572</v>
      </c>
      <c r="D53" s="94">
        <v>43434</v>
      </c>
      <c r="E53" s="95">
        <v>45626</v>
      </c>
      <c r="F53" s="92"/>
      <c r="G53" s="93"/>
      <c r="H53" s="92"/>
      <c r="I53" s="93"/>
      <c r="J53" s="96">
        <v>126315.33</v>
      </c>
      <c r="K53" s="97">
        <v>126315.33</v>
      </c>
      <c r="L53" s="97">
        <v>108168.51</v>
      </c>
      <c r="M53" s="97">
        <v>18146.82</v>
      </c>
      <c r="N53" s="97">
        <v>0</v>
      </c>
      <c r="O53" s="98">
        <v>0.99999999999999989</v>
      </c>
      <c r="P53" s="122"/>
    </row>
    <row r="54" spans="1:16" ht="12" customHeight="1" x14ac:dyDescent="0.25">
      <c r="A54" s="56" t="s">
        <v>125</v>
      </c>
      <c r="B54" s="4">
        <v>14</v>
      </c>
      <c r="C54" s="55" t="s">
        <v>124</v>
      </c>
      <c r="D54" s="23">
        <v>43434</v>
      </c>
      <c r="E54" s="24">
        <v>45626</v>
      </c>
      <c r="F54" s="21"/>
      <c r="G54" s="22"/>
      <c r="H54" s="21"/>
      <c r="I54" s="22"/>
      <c r="J54" s="14">
        <v>50000</v>
      </c>
      <c r="K54" s="5">
        <v>50000</v>
      </c>
      <c r="L54" s="5">
        <v>38482.239999999998</v>
      </c>
      <c r="M54" s="5">
        <v>0</v>
      </c>
      <c r="N54" s="5">
        <v>11517.760000000002</v>
      </c>
      <c r="O54" s="15">
        <v>0.76964479999999991</v>
      </c>
    </row>
    <row r="55" spans="1:16" ht="12" customHeight="1" x14ac:dyDescent="0.25">
      <c r="A55" s="56" t="s">
        <v>131</v>
      </c>
      <c r="B55" s="4">
        <v>17</v>
      </c>
      <c r="C55" s="55" t="s">
        <v>130</v>
      </c>
      <c r="D55" s="21"/>
      <c r="E55" s="22"/>
      <c r="F55" s="23">
        <v>43891</v>
      </c>
      <c r="G55" s="24">
        <v>46082</v>
      </c>
      <c r="H55" s="21"/>
      <c r="I55" s="22"/>
      <c r="J55" s="14">
        <v>38563</v>
      </c>
      <c r="K55" s="5">
        <v>38563</v>
      </c>
      <c r="L55" s="5">
        <v>0</v>
      </c>
      <c r="M55" s="5">
        <v>0</v>
      </c>
      <c r="N55" s="5">
        <v>38563</v>
      </c>
      <c r="O55" s="15">
        <v>0</v>
      </c>
    </row>
    <row r="56" spans="1:16" ht="12" customHeight="1" x14ac:dyDescent="0.25">
      <c r="A56" s="91" t="s">
        <v>596</v>
      </c>
      <c r="B56" s="4">
        <v>21</v>
      </c>
      <c r="C56" s="90" t="s">
        <v>515</v>
      </c>
      <c r="D56" s="94">
        <v>43434</v>
      </c>
      <c r="E56" s="95">
        <v>45626</v>
      </c>
      <c r="F56" s="92"/>
      <c r="G56" s="93"/>
      <c r="H56" s="92"/>
      <c r="I56" s="93"/>
      <c r="J56" s="96">
        <v>250000</v>
      </c>
      <c r="K56" s="97">
        <v>250000</v>
      </c>
      <c r="L56" s="97">
        <v>250000</v>
      </c>
      <c r="M56" s="97">
        <v>0</v>
      </c>
      <c r="N56" s="97">
        <v>0</v>
      </c>
      <c r="O56" s="98">
        <v>1</v>
      </c>
    </row>
    <row r="57" spans="1:16" ht="12" customHeight="1" x14ac:dyDescent="0.25">
      <c r="A57" s="56" t="s">
        <v>135</v>
      </c>
      <c r="B57" s="4">
        <v>19</v>
      </c>
      <c r="C57" s="55" t="s">
        <v>134</v>
      </c>
      <c r="D57" s="21"/>
      <c r="E57" s="22"/>
      <c r="F57" s="23">
        <v>43891</v>
      </c>
      <c r="G57" s="24">
        <v>46082</v>
      </c>
      <c r="H57" s="21"/>
      <c r="I57" s="22"/>
      <c r="J57" s="14">
        <v>119455</v>
      </c>
      <c r="K57" s="5">
        <v>119455</v>
      </c>
      <c r="L57" s="5">
        <v>65469</v>
      </c>
      <c r="M57" s="5">
        <v>0</v>
      </c>
      <c r="N57" s="5">
        <v>53986</v>
      </c>
      <c r="O57" s="15">
        <v>0.54806412456573605</v>
      </c>
    </row>
    <row r="58" spans="1:16" ht="12" customHeight="1" x14ac:dyDescent="0.25">
      <c r="A58" s="56" t="s">
        <v>127</v>
      </c>
      <c r="B58" s="4">
        <v>15</v>
      </c>
      <c r="C58" s="55" t="s">
        <v>126</v>
      </c>
      <c r="D58" s="23">
        <v>43434</v>
      </c>
      <c r="E58" s="24">
        <v>45626</v>
      </c>
      <c r="F58" s="21"/>
      <c r="G58" s="22"/>
      <c r="H58" s="21"/>
      <c r="I58" s="22"/>
      <c r="J58" s="14">
        <v>50000</v>
      </c>
      <c r="K58" s="5">
        <v>50000</v>
      </c>
      <c r="L58" s="5">
        <v>0</v>
      </c>
      <c r="M58" s="5">
        <v>0</v>
      </c>
      <c r="N58" s="5">
        <v>50000</v>
      </c>
      <c r="O58" s="15">
        <v>0</v>
      </c>
    </row>
    <row r="59" spans="1:16" ht="12" customHeight="1" x14ac:dyDescent="0.25">
      <c r="A59" s="56" t="s">
        <v>133</v>
      </c>
      <c r="B59" s="4">
        <v>18</v>
      </c>
      <c r="C59" s="55" t="s">
        <v>132</v>
      </c>
      <c r="D59" s="23">
        <v>43434</v>
      </c>
      <c r="E59" s="24">
        <v>45626</v>
      </c>
      <c r="F59" s="21"/>
      <c r="G59" s="22"/>
      <c r="H59" s="21"/>
      <c r="I59" s="22"/>
      <c r="J59" s="14">
        <v>109000</v>
      </c>
      <c r="K59" s="5">
        <v>109000</v>
      </c>
      <c r="L59" s="5">
        <v>39387.83</v>
      </c>
      <c r="M59" s="5">
        <v>0</v>
      </c>
      <c r="N59" s="5">
        <v>69612.17</v>
      </c>
      <c r="O59" s="15">
        <v>0.36135623853211013</v>
      </c>
    </row>
    <row r="60" spans="1:16" ht="12" customHeight="1" x14ac:dyDescent="0.25">
      <c r="A60" s="56" t="s">
        <v>129</v>
      </c>
      <c r="B60" s="4">
        <v>16</v>
      </c>
      <c r="C60" s="55" t="s">
        <v>128</v>
      </c>
      <c r="D60" s="23">
        <v>43434</v>
      </c>
      <c r="E60" s="24">
        <v>45626</v>
      </c>
      <c r="F60" s="21"/>
      <c r="G60" s="22"/>
      <c r="H60" s="21"/>
      <c r="I60" s="22"/>
      <c r="J60" s="14">
        <v>90000</v>
      </c>
      <c r="K60" s="5">
        <v>90000</v>
      </c>
      <c r="L60" s="5">
        <v>63884</v>
      </c>
      <c r="M60" s="5">
        <v>0</v>
      </c>
      <c r="N60" s="5">
        <v>26116</v>
      </c>
      <c r="O60" s="15">
        <v>0.70982222222222224</v>
      </c>
    </row>
    <row r="61" spans="1:16" ht="12" customHeight="1" x14ac:dyDescent="0.25">
      <c r="A61" s="56" t="s">
        <v>199</v>
      </c>
      <c r="B61" s="4">
        <v>51</v>
      </c>
      <c r="C61" s="55" t="s">
        <v>198</v>
      </c>
      <c r="D61" s="23">
        <v>43434</v>
      </c>
      <c r="E61" s="24">
        <v>45626</v>
      </c>
      <c r="F61" s="21"/>
      <c r="G61" s="22"/>
      <c r="H61" s="21"/>
      <c r="I61" s="22"/>
      <c r="J61" s="14">
        <v>876000</v>
      </c>
      <c r="K61" s="5">
        <v>876000</v>
      </c>
      <c r="L61" s="5">
        <v>0</v>
      </c>
      <c r="M61" s="5">
        <v>0</v>
      </c>
      <c r="N61" s="5">
        <v>876000</v>
      </c>
      <c r="O61" s="15">
        <v>0</v>
      </c>
    </row>
    <row r="62" spans="1:16" ht="12" customHeight="1" x14ac:dyDescent="0.25">
      <c r="A62" s="56" t="s">
        <v>490</v>
      </c>
      <c r="B62" s="4">
        <v>4</v>
      </c>
      <c r="C62" s="55" t="s">
        <v>489</v>
      </c>
      <c r="D62" s="23">
        <v>43434</v>
      </c>
      <c r="E62" s="24">
        <v>45626</v>
      </c>
      <c r="F62" s="38" t="s">
        <v>266</v>
      </c>
      <c r="G62" s="22"/>
      <c r="H62" s="21"/>
      <c r="I62" s="22"/>
      <c r="J62" s="14">
        <v>100000</v>
      </c>
      <c r="K62" s="5">
        <v>100000</v>
      </c>
      <c r="L62" s="5">
        <v>0</v>
      </c>
      <c r="M62" s="5">
        <v>0</v>
      </c>
      <c r="N62" s="5">
        <v>100000</v>
      </c>
      <c r="O62" s="15">
        <v>0</v>
      </c>
    </row>
    <row r="63" spans="1:16" ht="12" customHeight="1" x14ac:dyDescent="0.25">
      <c r="A63" s="56" t="s">
        <v>221</v>
      </c>
      <c r="B63" s="4">
        <v>62</v>
      </c>
      <c r="C63" s="55" t="s">
        <v>220</v>
      </c>
      <c r="D63" s="21"/>
      <c r="E63" s="22"/>
      <c r="F63" s="23">
        <v>43891</v>
      </c>
      <c r="G63" s="24">
        <v>46082</v>
      </c>
      <c r="H63" s="21"/>
      <c r="I63" s="22"/>
      <c r="J63" s="41">
        <v>162025.82</v>
      </c>
      <c r="K63" s="6">
        <v>162025.82</v>
      </c>
      <c r="L63" s="6">
        <v>0</v>
      </c>
      <c r="M63" s="6">
        <v>0</v>
      </c>
      <c r="N63" s="6">
        <v>162025.82</v>
      </c>
      <c r="O63" s="42">
        <v>0</v>
      </c>
    </row>
    <row r="64" spans="1:16" ht="12" customHeight="1" x14ac:dyDescent="0.25">
      <c r="A64" s="91" t="s">
        <v>638</v>
      </c>
      <c r="B64" s="62">
        <v>5</v>
      </c>
      <c r="C64" s="90" t="s">
        <v>558</v>
      </c>
      <c r="D64" s="94">
        <v>43434</v>
      </c>
      <c r="E64" s="95">
        <v>45626</v>
      </c>
      <c r="F64" s="94">
        <v>43756</v>
      </c>
      <c r="G64" s="95">
        <v>45948</v>
      </c>
      <c r="H64" s="92"/>
      <c r="I64" s="93"/>
      <c r="J64" s="104">
        <v>40031.25</v>
      </c>
      <c r="K64" s="105">
        <v>458252</v>
      </c>
      <c r="L64" s="105">
        <v>458252</v>
      </c>
      <c r="M64" s="105">
        <v>0</v>
      </c>
      <c r="N64" s="105">
        <v>0</v>
      </c>
      <c r="O64" s="106">
        <v>1</v>
      </c>
    </row>
    <row r="65" spans="1:15" ht="12" customHeight="1" x14ac:dyDescent="0.25">
      <c r="A65" s="56" t="s">
        <v>618</v>
      </c>
      <c r="B65" s="4">
        <v>60</v>
      </c>
      <c r="C65" s="55" t="s">
        <v>216</v>
      </c>
      <c r="D65" s="23">
        <v>43434</v>
      </c>
      <c r="E65" s="24">
        <v>45626</v>
      </c>
      <c r="F65" s="23">
        <v>43891</v>
      </c>
      <c r="G65" s="24">
        <v>46082</v>
      </c>
      <c r="H65" s="21"/>
      <c r="I65" s="22"/>
      <c r="J65" s="41">
        <v>40000</v>
      </c>
      <c r="K65" s="6">
        <v>140000</v>
      </c>
      <c r="L65" s="6">
        <v>0</v>
      </c>
      <c r="M65" s="6">
        <v>0</v>
      </c>
      <c r="N65" s="6">
        <v>140000</v>
      </c>
      <c r="O65" s="42">
        <v>0</v>
      </c>
    </row>
    <row r="66" spans="1:15" ht="12" customHeight="1" x14ac:dyDescent="0.25">
      <c r="A66" s="56" t="s">
        <v>219</v>
      </c>
      <c r="B66" s="4">
        <v>61</v>
      </c>
      <c r="C66" s="55" t="s">
        <v>218</v>
      </c>
      <c r="D66" s="21"/>
      <c r="E66" s="22"/>
      <c r="F66" s="25">
        <v>44698</v>
      </c>
      <c r="G66" s="26">
        <v>47255</v>
      </c>
      <c r="H66" s="21"/>
      <c r="I66" s="22"/>
      <c r="J66" s="41">
        <v>225000</v>
      </c>
      <c r="K66" s="6">
        <v>225000</v>
      </c>
      <c r="L66" s="6">
        <v>0</v>
      </c>
      <c r="M66" s="6">
        <v>0</v>
      </c>
      <c r="N66" s="6">
        <v>225000</v>
      </c>
      <c r="O66" s="42">
        <v>0</v>
      </c>
    </row>
    <row r="67" spans="1:15" ht="12" customHeight="1" x14ac:dyDescent="0.25">
      <c r="A67" s="91" t="s">
        <v>644</v>
      </c>
      <c r="B67" s="62">
        <v>16</v>
      </c>
      <c r="C67" s="90" t="s">
        <v>564</v>
      </c>
      <c r="D67" s="94">
        <v>43434</v>
      </c>
      <c r="E67" s="95">
        <v>45626</v>
      </c>
      <c r="F67" s="92"/>
      <c r="G67" s="93"/>
      <c r="H67" s="92"/>
      <c r="I67" s="93"/>
      <c r="J67" s="96">
        <v>250000</v>
      </c>
      <c r="K67" s="97">
        <v>250000</v>
      </c>
      <c r="L67" s="97">
        <v>250000</v>
      </c>
      <c r="M67" s="97">
        <v>0</v>
      </c>
      <c r="N67" s="97">
        <v>0</v>
      </c>
      <c r="O67" s="98">
        <v>1</v>
      </c>
    </row>
    <row r="68" spans="1:15" ht="12" customHeight="1" x14ac:dyDescent="0.25">
      <c r="A68" s="56" t="s">
        <v>306</v>
      </c>
      <c r="B68" s="4">
        <v>103</v>
      </c>
      <c r="C68" s="55" t="s">
        <v>305</v>
      </c>
      <c r="D68" s="23">
        <v>43434</v>
      </c>
      <c r="E68" s="24">
        <v>45626</v>
      </c>
      <c r="F68" s="21"/>
      <c r="G68" s="22"/>
      <c r="H68" s="21"/>
      <c r="I68" s="22"/>
      <c r="J68" s="41">
        <v>333333.33</v>
      </c>
      <c r="K68" s="6">
        <v>333333.33</v>
      </c>
      <c r="L68" s="6">
        <v>0</v>
      </c>
      <c r="M68" s="6">
        <v>0</v>
      </c>
      <c r="N68" s="6">
        <v>333333.33</v>
      </c>
      <c r="O68" s="42">
        <v>0</v>
      </c>
    </row>
    <row r="69" spans="1:15" ht="12" customHeight="1" x14ac:dyDescent="0.25">
      <c r="A69" s="56" t="s">
        <v>308</v>
      </c>
      <c r="B69" s="4">
        <v>104</v>
      </c>
      <c r="C69" s="55" t="s">
        <v>307</v>
      </c>
      <c r="D69" s="21"/>
      <c r="E69" s="22"/>
      <c r="F69" s="23">
        <v>43891</v>
      </c>
      <c r="G69" s="24">
        <v>46082</v>
      </c>
      <c r="H69" s="21"/>
      <c r="I69" s="22"/>
      <c r="J69" s="41">
        <v>275000</v>
      </c>
      <c r="K69" s="6">
        <v>275000</v>
      </c>
      <c r="L69" s="6">
        <v>0</v>
      </c>
      <c r="M69" s="6">
        <v>0</v>
      </c>
      <c r="N69" s="6">
        <v>275000</v>
      </c>
      <c r="O69" s="42">
        <v>0</v>
      </c>
    </row>
    <row r="70" spans="1:15" ht="12" customHeight="1" x14ac:dyDescent="0.25">
      <c r="A70" s="56" t="s">
        <v>460</v>
      </c>
      <c r="B70" s="4">
        <v>172</v>
      </c>
      <c r="C70" s="55" t="s">
        <v>459</v>
      </c>
      <c r="D70" s="23">
        <v>43434</v>
      </c>
      <c r="E70" s="24">
        <v>45626</v>
      </c>
      <c r="F70" s="21"/>
      <c r="G70" s="22"/>
      <c r="H70" s="21"/>
      <c r="I70" s="22"/>
      <c r="J70" s="41">
        <v>500000</v>
      </c>
      <c r="K70" s="6">
        <v>500000</v>
      </c>
      <c r="L70" s="6">
        <v>482092.99</v>
      </c>
      <c r="M70" s="6">
        <v>0</v>
      </c>
      <c r="N70" s="6">
        <v>17907.010000000009</v>
      </c>
      <c r="O70" s="42">
        <v>0.96418598</v>
      </c>
    </row>
    <row r="71" spans="1:15" ht="12" customHeight="1" x14ac:dyDescent="0.25">
      <c r="A71" s="91" t="s">
        <v>594</v>
      </c>
      <c r="B71" s="52" t="s">
        <v>679</v>
      </c>
      <c r="C71" s="90" t="s">
        <v>578</v>
      </c>
      <c r="D71" s="92"/>
      <c r="E71" s="93"/>
      <c r="F71" s="99">
        <v>44475</v>
      </c>
      <c r="G71" s="100">
        <v>46666</v>
      </c>
      <c r="H71" s="92"/>
      <c r="I71" s="93"/>
      <c r="J71" s="96">
        <v>69641.67</v>
      </c>
      <c r="K71" s="97">
        <v>69641.67</v>
      </c>
      <c r="L71" s="97">
        <v>69641.67</v>
      </c>
      <c r="M71" s="97">
        <v>0</v>
      </c>
      <c r="N71" s="97">
        <v>0</v>
      </c>
      <c r="O71" s="98">
        <v>1</v>
      </c>
    </row>
    <row r="72" spans="1:15" ht="12" customHeight="1" x14ac:dyDescent="0.25">
      <c r="A72" s="91" t="s">
        <v>594</v>
      </c>
      <c r="B72" s="52">
        <v>52</v>
      </c>
      <c r="C72" s="103">
        <v>408118</v>
      </c>
      <c r="D72" s="92"/>
      <c r="E72" s="93"/>
      <c r="F72" s="99">
        <v>43529</v>
      </c>
      <c r="G72" s="100">
        <v>45721</v>
      </c>
      <c r="H72" s="92"/>
      <c r="I72" s="93"/>
      <c r="J72" s="96">
        <v>972025</v>
      </c>
      <c r="K72" s="97">
        <v>972025</v>
      </c>
      <c r="L72" s="97">
        <v>972025</v>
      </c>
      <c r="M72" s="97">
        <v>0</v>
      </c>
      <c r="N72" s="97">
        <v>0</v>
      </c>
      <c r="O72" s="98">
        <v>1</v>
      </c>
    </row>
    <row r="73" spans="1:15" ht="12" customHeight="1" x14ac:dyDescent="0.25">
      <c r="A73" s="56" t="s">
        <v>203</v>
      </c>
      <c r="B73" s="4" t="s">
        <v>680</v>
      </c>
      <c r="C73" s="55" t="s">
        <v>202</v>
      </c>
      <c r="D73" s="23">
        <v>43434</v>
      </c>
      <c r="E73" s="24">
        <v>45626</v>
      </c>
      <c r="F73" s="21"/>
      <c r="G73" s="22"/>
      <c r="H73" s="21"/>
      <c r="I73" s="22"/>
      <c r="J73" s="14">
        <v>69641.67</v>
      </c>
      <c r="K73" s="5">
        <v>0</v>
      </c>
      <c r="L73" s="5">
        <v>0</v>
      </c>
      <c r="M73" s="5">
        <v>0</v>
      </c>
      <c r="N73" s="5">
        <v>0</v>
      </c>
      <c r="O73" s="15" t="s">
        <v>700</v>
      </c>
    </row>
    <row r="74" spans="1:15" ht="12" customHeight="1" x14ac:dyDescent="0.25">
      <c r="A74" s="91" t="s">
        <v>671</v>
      </c>
      <c r="B74" s="4">
        <v>85</v>
      </c>
      <c r="C74" s="90" t="s">
        <v>592</v>
      </c>
      <c r="D74" s="92"/>
      <c r="E74" s="93"/>
      <c r="F74" s="99">
        <v>44078</v>
      </c>
      <c r="G74" s="100">
        <v>46269</v>
      </c>
      <c r="H74" s="92"/>
      <c r="I74" s="93"/>
      <c r="J74" s="104">
        <v>300000</v>
      </c>
      <c r="K74" s="105">
        <v>300000</v>
      </c>
      <c r="L74" s="105">
        <v>135591.88</v>
      </c>
      <c r="M74" s="105">
        <v>164408.12</v>
      </c>
      <c r="N74" s="105">
        <v>0</v>
      </c>
      <c r="O74" s="106">
        <v>1</v>
      </c>
    </row>
    <row r="75" spans="1:15" ht="12" customHeight="1" x14ac:dyDescent="0.25">
      <c r="A75" s="91" t="s">
        <v>629</v>
      </c>
      <c r="B75" s="4">
        <v>135</v>
      </c>
      <c r="C75" s="90" t="s">
        <v>550</v>
      </c>
      <c r="D75" s="92"/>
      <c r="E75" s="93"/>
      <c r="F75" s="94">
        <v>43891</v>
      </c>
      <c r="G75" s="95">
        <v>46082</v>
      </c>
      <c r="H75" s="92"/>
      <c r="I75" s="93"/>
      <c r="J75" s="104">
        <v>833333.34</v>
      </c>
      <c r="K75" s="105">
        <v>833333.34</v>
      </c>
      <c r="L75" s="105">
        <v>833333</v>
      </c>
      <c r="M75" s="105">
        <v>0</v>
      </c>
      <c r="N75" s="105">
        <v>0.33999999996740371</v>
      </c>
      <c r="O75" s="106">
        <v>0.99999959200000332</v>
      </c>
    </row>
    <row r="76" spans="1:15" ht="12" customHeight="1" x14ac:dyDescent="0.25">
      <c r="A76" s="56" t="s">
        <v>304</v>
      </c>
      <c r="B76" s="4">
        <v>102</v>
      </c>
      <c r="C76" s="55" t="s">
        <v>303</v>
      </c>
      <c r="D76" s="23">
        <v>43434</v>
      </c>
      <c r="E76" s="24">
        <v>45626</v>
      </c>
      <c r="F76" s="23">
        <v>43891</v>
      </c>
      <c r="G76" s="24">
        <v>46082</v>
      </c>
      <c r="H76" s="21"/>
      <c r="I76" s="22"/>
      <c r="J76" s="41">
        <v>400000</v>
      </c>
      <c r="K76" s="6">
        <v>833333.33</v>
      </c>
      <c r="L76" s="6">
        <v>0</v>
      </c>
      <c r="M76" s="6">
        <v>0</v>
      </c>
      <c r="N76" s="6">
        <v>833333.33</v>
      </c>
      <c r="O76" s="42">
        <v>0</v>
      </c>
    </row>
    <row r="77" spans="1:15" ht="12" customHeight="1" x14ac:dyDescent="0.25">
      <c r="A77" s="56" t="s">
        <v>432</v>
      </c>
      <c r="B77" s="4">
        <v>158</v>
      </c>
      <c r="C77" s="55" t="s">
        <v>431</v>
      </c>
      <c r="D77" s="23">
        <v>43434</v>
      </c>
      <c r="E77" s="24">
        <v>45626</v>
      </c>
      <c r="F77" s="21"/>
      <c r="G77" s="22"/>
      <c r="H77" s="21"/>
      <c r="I77" s="22"/>
      <c r="J77" s="41">
        <v>50000</v>
      </c>
      <c r="K77" s="6">
        <v>50000</v>
      </c>
      <c r="L77" s="6">
        <v>0</v>
      </c>
      <c r="M77" s="6">
        <v>0</v>
      </c>
      <c r="N77" s="6">
        <v>50000</v>
      </c>
      <c r="O77" s="42">
        <v>0</v>
      </c>
    </row>
    <row r="78" spans="1:15" ht="12" customHeight="1" x14ac:dyDescent="0.25">
      <c r="A78" s="56" t="s">
        <v>434</v>
      </c>
      <c r="B78" s="4">
        <v>159</v>
      </c>
      <c r="C78" s="55" t="s">
        <v>433</v>
      </c>
      <c r="D78" s="23">
        <v>43434</v>
      </c>
      <c r="E78" s="24">
        <v>45626</v>
      </c>
      <c r="F78" s="21"/>
      <c r="G78" s="22"/>
      <c r="H78" s="21"/>
      <c r="I78" s="22"/>
      <c r="J78" s="41">
        <v>74886</v>
      </c>
      <c r="K78" s="6">
        <v>74886</v>
      </c>
      <c r="L78" s="6">
        <v>0</v>
      </c>
      <c r="M78" s="6">
        <v>0</v>
      </c>
      <c r="N78" s="6">
        <v>74886</v>
      </c>
      <c r="O78" s="42">
        <v>0</v>
      </c>
    </row>
    <row r="79" spans="1:15" ht="12" customHeight="1" x14ac:dyDescent="0.25">
      <c r="A79" s="56" t="s">
        <v>428</v>
      </c>
      <c r="B79" s="4">
        <v>156</v>
      </c>
      <c r="C79" s="55" t="s">
        <v>427</v>
      </c>
      <c r="D79" s="21"/>
      <c r="E79" s="22"/>
      <c r="F79" s="23">
        <v>43891</v>
      </c>
      <c r="G79" s="24">
        <v>46082</v>
      </c>
      <c r="H79" s="21"/>
      <c r="I79" s="22"/>
      <c r="J79" s="41">
        <v>60000</v>
      </c>
      <c r="K79" s="6">
        <v>60000</v>
      </c>
      <c r="L79" s="6">
        <v>0</v>
      </c>
      <c r="M79" s="6">
        <v>0</v>
      </c>
      <c r="N79" s="6">
        <v>60000</v>
      </c>
      <c r="O79" s="42">
        <v>0</v>
      </c>
    </row>
    <row r="80" spans="1:15" ht="12" customHeight="1" x14ac:dyDescent="0.25">
      <c r="A80" s="56" t="s">
        <v>430</v>
      </c>
      <c r="B80" s="4">
        <v>157</v>
      </c>
      <c r="C80" s="55" t="s">
        <v>429</v>
      </c>
      <c r="D80" s="25">
        <v>43483</v>
      </c>
      <c r="E80" s="26">
        <v>45675</v>
      </c>
      <c r="F80" s="21"/>
      <c r="G80" s="22"/>
      <c r="H80" s="21"/>
      <c r="I80" s="22"/>
      <c r="J80" s="41">
        <v>52269</v>
      </c>
      <c r="K80" s="6">
        <v>52269</v>
      </c>
      <c r="L80" s="6">
        <v>4175.1499999999996</v>
      </c>
      <c r="M80" s="6">
        <v>0</v>
      </c>
      <c r="N80" s="6">
        <v>48093.85</v>
      </c>
      <c r="O80" s="42">
        <v>7.9878130440605322E-2</v>
      </c>
    </row>
    <row r="81" spans="1:15" ht="12" customHeight="1" x14ac:dyDescent="0.25">
      <c r="A81" s="56" t="s">
        <v>426</v>
      </c>
      <c r="B81" s="4">
        <v>155</v>
      </c>
      <c r="C81" s="55" t="s">
        <v>425</v>
      </c>
      <c r="D81" s="23">
        <v>43434</v>
      </c>
      <c r="E81" s="24">
        <v>45626</v>
      </c>
      <c r="F81" s="21"/>
      <c r="G81" s="22"/>
      <c r="H81" s="21"/>
      <c r="I81" s="22"/>
      <c r="J81" s="41">
        <v>250000</v>
      </c>
      <c r="K81" s="6">
        <v>250000</v>
      </c>
      <c r="L81" s="6">
        <v>0</v>
      </c>
      <c r="M81" s="6">
        <v>0</v>
      </c>
      <c r="N81" s="6">
        <v>250000</v>
      </c>
      <c r="O81" s="42">
        <v>0</v>
      </c>
    </row>
    <row r="82" spans="1:15" ht="12" customHeight="1" x14ac:dyDescent="0.25">
      <c r="A82" s="56" t="s">
        <v>436</v>
      </c>
      <c r="B82" s="4">
        <v>160</v>
      </c>
      <c r="C82" s="55" t="s">
        <v>435</v>
      </c>
      <c r="D82" s="23">
        <v>43434</v>
      </c>
      <c r="E82" s="24">
        <v>45626</v>
      </c>
      <c r="F82" s="21"/>
      <c r="G82" s="22"/>
      <c r="H82" s="21"/>
      <c r="I82" s="22"/>
      <c r="J82" s="41">
        <v>44940</v>
      </c>
      <c r="K82" s="6">
        <v>44940</v>
      </c>
      <c r="L82" s="6">
        <v>0</v>
      </c>
      <c r="M82" s="6">
        <v>0</v>
      </c>
      <c r="N82" s="6">
        <v>44940</v>
      </c>
      <c r="O82" s="42">
        <v>0</v>
      </c>
    </row>
    <row r="83" spans="1:15" ht="12" customHeight="1" x14ac:dyDescent="0.25">
      <c r="A83" s="56" t="s">
        <v>91</v>
      </c>
      <c r="B83" s="62">
        <v>3</v>
      </c>
      <c r="C83" s="55" t="s">
        <v>90</v>
      </c>
      <c r="D83" s="23">
        <v>43434</v>
      </c>
      <c r="E83" s="24">
        <v>45626</v>
      </c>
      <c r="F83" s="25">
        <v>45141</v>
      </c>
      <c r="G83" s="26">
        <v>47333</v>
      </c>
      <c r="H83" s="21"/>
      <c r="I83" s="22"/>
      <c r="J83" s="14">
        <v>150018.78</v>
      </c>
      <c r="K83" s="5">
        <v>743118.78</v>
      </c>
      <c r="L83" s="5">
        <v>615197.63</v>
      </c>
      <c r="M83" s="5">
        <v>0</v>
      </c>
      <c r="N83" s="5">
        <v>127921.15000000002</v>
      </c>
      <c r="O83" s="15">
        <v>0.82785908061696412</v>
      </c>
    </row>
    <row r="84" spans="1:15" ht="12" customHeight="1" x14ac:dyDescent="0.25">
      <c r="A84" s="56" t="s">
        <v>412</v>
      </c>
      <c r="B84" s="4" t="s">
        <v>692</v>
      </c>
      <c r="C84" s="55" t="s">
        <v>411</v>
      </c>
      <c r="D84" s="23">
        <v>43434</v>
      </c>
      <c r="E84" s="24">
        <v>45626</v>
      </c>
      <c r="F84" s="23">
        <v>43891</v>
      </c>
      <c r="G84" s="24">
        <v>46082</v>
      </c>
      <c r="H84" s="21"/>
      <c r="I84" s="22"/>
      <c r="J84" s="41">
        <v>60000</v>
      </c>
      <c r="K84" s="6">
        <v>315000</v>
      </c>
      <c r="L84" s="6">
        <v>304293.57</v>
      </c>
      <c r="M84" s="6">
        <v>0.01</v>
      </c>
      <c r="N84" s="6">
        <v>10706.419999999993</v>
      </c>
      <c r="O84" s="42">
        <v>0.96601136507936514</v>
      </c>
    </row>
    <row r="85" spans="1:15" ht="12" customHeight="1" x14ac:dyDescent="0.25">
      <c r="A85" s="91" t="s">
        <v>653</v>
      </c>
      <c r="B85" s="4">
        <v>149</v>
      </c>
      <c r="C85" s="90" t="s">
        <v>573</v>
      </c>
      <c r="D85" s="94">
        <v>43434</v>
      </c>
      <c r="E85" s="95">
        <v>45626</v>
      </c>
      <c r="F85" s="92"/>
      <c r="G85" s="93"/>
      <c r="H85" s="92"/>
      <c r="I85" s="93"/>
      <c r="J85" s="104">
        <v>46722</v>
      </c>
      <c r="K85" s="105">
        <v>46722</v>
      </c>
      <c r="L85" s="105">
        <v>46722</v>
      </c>
      <c r="M85" s="105">
        <v>0</v>
      </c>
      <c r="N85" s="105">
        <v>0</v>
      </c>
      <c r="O85" s="106">
        <v>1</v>
      </c>
    </row>
    <row r="86" spans="1:15" ht="12" customHeight="1" x14ac:dyDescent="0.25">
      <c r="A86" s="56" t="s">
        <v>416</v>
      </c>
      <c r="B86" s="4">
        <v>150</v>
      </c>
      <c r="C86" s="55" t="s">
        <v>415</v>
      </c>
      <c r="D86" s="23">
        <v>43434</v>
      </c>
      <c r="E86" s="24">
        <v>45626</v>
      </c>
      <c r="F86" s="21"/>
      <c r="G86" s="22"/>
      <c r="H86" s="21"/>
      <c r="I86" s="22"/>
      <c r="J86" s="41">
        <v>85000</v>
      </c>
      <c r="K86" s="6">
        <v>206000</v>
      </c>
      <c r="L86" s="6">
        <v>85000</v>
      </c>
      <c r="M86" s="6">
        <v>0</v>
      </c>
      <c r="N86" s="6">
        <v>121000</v>
      </c>
      <c r="O86" s="42">
        <v>0.41262135922330095</v>
      </c>
    </row>
    <row r="87" spans="1:15" ht="12" customHeight="1" x14ac:dyDescent="0.25">
      <c r="A87" s="91" t="s">
        <v>645</v>
      </c>
      <c r="B87" s="62">
        <v>26</v>
      </c>
      <c r="C87" s="90" t="s">
        <v>565</v>
      </c>
      <c r="D87" s="94">
        <v>43434</v>
      </c>
      <c r="E87" s="95">
        <v>45626</v>
      </c>
      <c r="F87" s="94">
        <v>43756</v>
      </c>
      <c r="G87" s="95">
        <v>45948</v>
      </c>
      <c r="H87" s="92"/>
      <c r="I87" s="93"/>
      <c r="J87" s="96">
        <v>80000</v>
      </c>
      <c r="K87" s="97">
        <v>353278</v>
      </c>
      <c r="L87" s="97">
        <v>353278</v>
      </c>
      <c r="M87" s="97">
        <v>0</v>
      </c>
      <c r="N87" s="97">
        <v>0</v>
      </c>
      <c r="O87" s="98">
        <v>1</v>
      </c>
    </row>
    <row r="88" spans="1:15" ht="12" customHeight="1" x14ac:dyDescent="0.25">
      <c r="A88" s="56" t="s">
        <v>410</v>
      </c>
      <c r="B88" s="52" t="s">
        <v>691</v>
      </c>
      <c r="C88" s="55" t="s">
        <v>409</v>
      </c>
      <c r="D88" s="21"/>
      <c r="E88" s="22"/>
      <c r="F88" s="21"/>
      <c r="G88" s="22"/>
      <c r="H88" s="21"/>
      <c r="I88" s="22"/>
      <c r="J88" s="41">
        <v>0</v>
      </c>
      <c r="K88" s="6">
        <v>75991.22</v>
      </c>
      <c r="L88" s="6">
        <v>0</v>
      </c>
      <c r="M88" s="6">
        <v>0</v>
      </c>
      <c r="N88" s="6">
        <v>75991.22</v>
      </c>
      <c r="O88" s="42">
        <v>0</v>
      </c>
    </row>
    <row r="89" spans="1:15" ht="12" customHeight="1" x14ac:dyDescent="0.25">
      <c r="A89" s="56" t="s">
        <v>328</v>
      </c>
      <c r="B89" s="4">
        <v>114</v>
      </c>
      <c r="C89" s="55" t="s">
        <v>327</v>
      </c>
      <c r="D89" s="21"/>
      <c r="E89" s="22"/>
      <c r="F89" s="23">
        <v>43891</v>
      </c>
      <c r="G89" s="24">
        <v>46082</v>
      </c>
      <c r="H89" s="21"/>
      <c r="I89" s="22"/>
      <c r="J89" s="41">
        <v>397050</v>
      </c>
      <c r="K89" s="6">
        <v>397050</v>
      </c>
      <c r="L89" s="6">
        <v>0</v>
      </c>
      <c r="M89" s="6">
        <v>0</v>
      </c>
      <c r="N89" s="6">
        <v>397050</v>
      </c>
      <c r="O89" s="42">
        <v>0</v>
      </c>
    </row>
    <row r="90" spans="1:15" ht="12" customHeight="1" x14ac:dyDescent="0.25">
      <c r="A90" s="56" t="s">
        <v>246</v>
      </c>
      <c r="B90" s="4">
        <v>75</v>
      </c>
      <c r="C90" s="55" t="s">
        <v>245</v>
      </c>
      <c r="D90" s="25">
        <v>43483</v>
      </c>
      <c r="E90" s="26">
        <v>45675</v>
      </c>
      <c r="F90" s="21"/>
      <c r="G90" s="22"/>
      <c r="H90" s="21"/>
      <c r="I90" s="22"/>
      <c r="J90" s="41">
        <v>318000</v>
      </c>
      <c r="K90" s="6">
        <v>318000</v>
      </c>
      <c r="L90" s="6">
        <v>273700</v>
      </c>
      <c r="M90" s="6">
        <v>0</v>
      </c>
      <c r="N90" s="6">
        <v>44300</v>
      </c>
      <c r="O90" s="42">
        <v>0.86069182389937104</v>
      </c>
    </row>
    <row r="91" spans="1:15" ht="12" customHeight="1" x14ac:dyDescent="0.25">
      <c r="A91" s="91" t="s">
        <v>723</v>
      </c>
      <c r="B91" s="62">
        <v>13</v>
      </c>
      <c r="C91" s="90" t="s">
        <v>566</v>
      </c>
      <c r="D91" s="94">
        <v>43434</v>
      </c>
      <c r="E91" s="95">
        <v>45626</v>
      </c>
      <c r="F91" s="92"/>
      <c r="G91" s="93"/>
      <c r="H91" s="92"/>
      <c r="I91" s="93"/>
      <c r="J91" s="96">
        <v>40000</v>
      </c>
      <c r="K91" s="97">
        <v>40000</v>
      </c>
      <c r="L91" s="97">
        <v>40000</v>
      </c>
      <c r="M91" s="97">
        <v>0</v>
      </c>
      <c r="N91" s="97">
        <v>0</v>
      </c>
      <c r="O91" s="98">
        <v>1</v>
      </c>
    </row>
    <row r="92" spans="1:15" ht="12" customHeight="1" x14ac:dyDescent="0.25">
      <c r="A92" s="91" t="s">
        <v>597</v>
      </c>
      <c r="B92" s="4">
        <v>105</v>
      </c>
      <c r="C92" s="90" t="s">
        <v>516</v>
      </c>
      <c r="D92" s="94">
        <v>43434</v>
      </c>
      <c r="E92" s="95">
        <v>45626</v>
      </c>
      <c r="F92" s="92"/>
      <c r="G92" s="93"/>
      <c r="H92" s="92"/>
      <c r="I92" s="93"/>
      <c r="J92" s="104">
        <v>25000</v>
      </c>
      <c r="K92" s="105">
        <v>25000</v>
      </c>
      <c r="L92" s="105">
        <v>25000</v>
      </c>
      <c r="M92" s="105">
        <v>0</v>
      </c>
      <c r="N92" s="105">
        <v>0</v>
      </c>
      <c r="O92" s="106">
        <v>1</v>
      </c>
    </row>
    <row r="93" spans="1:15" ht="12" customHeight="1" x14ac:dyDescent="0.25">
      <c r="A93" s="91" t="s">
        <v>598</v>
      </c>
      <c r="B93" s="4">
        <v>107</v>
      </c>
      <c r="C93" s="90" t="s">
        <v>517</v>
      </c>
      <c r="D93" s="94">
        <v>43434</v>
      </c>
      <c r="E93" s="95">
        <v>45626</v>
      </c>
      <c r="F93" s="92"/>
      <c r="G93" s="93"/>
      <c r="H93" s="92"/>
      <c r="I93" s="93"/>
      <c r="J93" s="104">
        <v>200000</v>
      </c>
      <c r="K93" s="105">
        <v>200000</v>
      </c>
      <c r="L93" s="105">
        <v>200000</v>
      </c>
      <c r="M93" s="105">
        <v>0</v>
      </c>
      <c r="N93" s="105">
        <v>0</v>
      </c>
      <c r="O93" s="106">
        <v>1</v>
      </c>
    </row>
    <row r="94" spans="1:15" ht="12" customHeight="1" x14ac:dyDescent="0.25">
      <c r="A94" s="56" t="s">
        <v>312</v>
      </c>
      <c r="B94" s="4">
        <v>106</v>
      </c>
      <c r="C94" s="55" t="s">
        <v>311</v>
      </c>
      <c r="D94" s="23">
        <v>43434</v>
      </c>
      <c r="E94" s="24">
        <v>45626</v>
      </c>
      <c r="F94" s="23">
        <v>43891</v>
      </c>
      <c r="G94" s="24">
        <v>46082</v>
      </c>
      <c r="H94" s="21"/>
      <c r="I94" s="22"/>
      <c r="J94" s="41">
        <v>265000</v>
      </c>
      <c r="K94" s="6">
        <v>544393.67000000004</v>
      </c>
      <c r="L94" s="6">
        <v>306346.68</v>
      </c>
      <c r="M94" s="6">
        <v>0</v>
      </c>
      <c r="N94" s="6">
        <v>238046.99000000005</v>
      </c>
      <c r="O94" s="42">
        <v>0.56273005525578568</v>
      </c>
    </row>
    <row r="95" spans="1:15" ht="12" customHeight="1" x14ac:dyDescent="0.25">
      <c r="A95" s="56" t="s">
        <v>296</v>
      </c>
      <c r="B95" s="4" t="s">
        <v>685</v>
      </c>
      <c r="C95" s="55" t="s">
        <v>295</v>
      </c>
      <c r="D95" s="21"/>
      <c r="E95" s="22"/>
      <c r="F95" s="23">
        <v>43891</v>
      </c>
      <c r="G95" s="24">
        <v>46082</v>
      </c>
      <c r="H95" s="21"/>
      <c r="I95" s="22"/>
      <c r="J95" s="41">
        <v>50000</v>
      </c>
      <c r="K95" s="6">
        <v>165000</v>
      </c>
      <c r="L95" s="6">
        <v>162190.45000000001</v>
      </c>
      <c r="M95" s="6">
        <v>0</v>
      </c>
      <c r="N95" s="6">
        <v>2809.5499999999884</v>
      </c>
      <c r="O95" s="42">
        <v>0.98297242424242426</v>
      </c>
    </row>
    <row r="96" spans="1:15" ht="12" customHeight="1" x14ac:dyDescent="0.25">
      <c r="A96" s="56" t="s">
        <v>27</v>
      </c>
      <c r="B96" s="62">
        <v>10</v>
      </c>
      <c r="C96" s="55" t="s">
        <v>26</v>
      </c>
      <c r="D96" s="21"/>
      <c r="E96" s="22"/>
      <c r="F96" s="21"/>
      <c r="G96" s="22"/>
      <c r="H96" s="23">
        <v>44148</v>
      </c>
      <c r="I96" s="24">
        <v>46339</v>
      </c>
      <c r="J96" s="14">
        <v>661666.68000000005</v>
      </c>
      <c r="K96" s="5">
        <v>725666.68</v>
      </c>
      <c r="L96" s="5">
        <v>661666.68000000005</v>
      </c>
      <c r="M96" s="5">
        <v>0</v>
      </c>
      <c r="N96" s="109">
        <v>64000</v>
      </c>
      <c r="O96" s="15">
        <v>0.9118052381845615</v>
      </c>
    </row>
    <row r="97" spans="1:15" ht="12" customHeight="1" x14ac:dyDescent="0.25">
      <c r="A97" s="56" t="s">
        <v>294</v>
      </c>
      <c r="B97" s="62">
        <v>97</v>
      </c>
      <c r="C97" s="55" t="s">
        <v>293</v>
      </c>
      <c r="D97" s="21"/>
      <c r="E97" s="22"/>
      <c r="F97" s="21"/>
      <c r="G97" s="22"/>
      <c r="H97" s="25">
        <v>44148</v>
      </c>
      <c r="I97" s="26">
        <v>46339</v>
      </c>
      <c r="J97" s="41">
        <v>330000</v>
      </c>
      <c r="K97" s="6">
        <v>216000</v>
      </c>
      <c r="L97" s="6">
        <v>0</v>
      </c>
      <c r="M97" s="6">
        <v>0</v>
      </c>
      <c r="N97" s="6">
        <v>216000</v>
      </c>
      <c r="O97" s="42">
        <v>0</v>
      </c>
    </row>
    <row r="98" spans="1:15" ht="12" customHeight="1" x14ac:dyDescent="0.25">
      <c r="A98" s="56" t="s">
        <v>465</v>
      </c>
      <c r="B98" s="4">
        <v>175</v>
      </c>
      <c r="C98" s="55" t="s">
        <v>464</v>
      </c>
      <c r="D98" s="21"/>
      <c r="E98" s="22"/>
      <c r="F98" s="23">
        <v>43891</v>
      </c>
      <c r="G98" s="24">
        <v>46082</v>
      </c>
      <c r="H98" s="21"/>
      <c r="I98" s="22"/>
      <c r="J98" s="41">
        <v>576744.43999999994</v>
      </c>
      <c r="K98" s="6">
        <v>576744.43999999994</v>
      </c>
      <c r="L98" s="6">
        <v>0</v>
      </c>
      <c r="M98" s="6">
        <v>0</v>
      </c>
      <c r="N98" s="6">
        <v>576744.43999999994</v>
      </c>
      <c r="O98" s="42">
        <v>0</v>
      </c>
    </row>
    <row r="99" spans="1:15" ht="12" customHeight="1" x14ac:dyDescent="0.25">
      <c r="A99" s="56" t="s">
        <v>467</v>
      </c>
      <c r="B99" s="4">
        <v>176</v>
      </c>
      <c r="C99" s="55" t="s">
        <v>466</v>
      </c>
      <c r="D99" s="21"/>
      <c r="E99" s="22"/>
      <c r="F99" s="21"/>
      <c r="G99" s="22"/>
      <c r="H99" s="25">
        <v>44449</v>
      </c>
      <c r="I99" s="26">
        <v>46640</v>
      </c>
      <c r="J99" s="41">
        <v>10000</v>
      </c>
      <c r="K99" s="6">
        <v>10000</v>
      </c>
      <c r="L99" s="6">
        <v>0</v>
      </c>
      <c r="M99" s="6">
        <v>0</v>
      </c>
      <c r="N99" s="6">
        <v>10000</v>
      </c>
      <c r="O99" s="42">
        <v>0</v>
      </c>
    </row>
    <row r="100" spans="1:15" ht="12" customHeight="1" x14ac:dyDescent="0.25">
      <c r="A100" s="68" t="s">
        <v>717</v>
      </c>
      <c r="B100" s="4">
        <v>174</v>
      </c>
      <c r="C100" s="58"/>
      <c r="D100" s="39"/>
      <c r="E100" s="22"/>
      <c r="F100" s="38" t="s">
        <v>266</v>
      </c>
      <c r="G100" s="22"/>
      <c r="H100" s="38" t="s">
        <v>266</v>
      </c>
      <c r="I100" s="22"/>
      <c r="J100" s="41"/>
      <c r="K100" s="6"/>
      <c r="L100" s="6"/>
      <c r="M100" s="6"/>
      <c r="N100" s="6"/>
      <c r="O100" s="42"/>
    </row>
    <row r="101" spans="1:15" ht="12" customHeight="1" x14ac:dyDescent="0.25">
      <c r="A101" s="56" t="s">
        <v>370</v>
      </c>
      <c r="B101" s="4">
        <v>130</v>
      </c>
      <c r="C101" s="55" t="s">
        <v>369</v>
      </c>
      <c r="D101" s="21"/>
      <c r="E101" s="22"/>
      <c r="F101" s="23">
        <v>43891</v>
      </c>
      <c r="G101" s="24">
        <v>46082</v>
      </c>
      <c r="H101" s="21"/>
      <c r="I101" s="22"/>
      <c r="J101" s="41">
        <v>363134.33</v>
      </c>
      <c r="K101" s="6">
        <v>363134.33</v>
      </c>
      <c r="L101" s="6">
        <v>348999.12</v>
      </c>
      <c r="M101" s="6">
        <v>0</v>
      </c>
      <c r="N101" s="6">
        <v>14135.210000000021</v>
      </c>
      <c r="O101" s="42">
        <v>0.96107443215297206</v>
      </c>
    </row>
    <row r="102" spans="1:15" ht="12" customHeight="1" x14ac:dyDescent="0.25">
      <c r="A102" s="56" t="s">
        <v>372</v>
      </c>
      <c r="B102" s="4">
        <v>131</v>
      </c>
      <c r="C102" s="55" t="s">
        <v>371</v>
      </c>
      <c r="D102" s="21"/>
      <c r="E102" s="22"/>
      <c r="F102" s="23">
        <v>43891</v>
      </c>
      <c r="G102" s="24">
        <v>46082</v>
      </c>
      <c r="H102" s="21"/>
      <c r="I102" s="22"/>
      <c r="J102" s="41">
        <v>363134.34</v>
      </c>
      <c r="K102" s="6">
        <v>363134.34</v>
      </c>
      <c r="L102" s="6">
        <v>348999.12</v>
      </c>
      <c r="M102" s="6">
        <v>0</v>
      </c>
      <c r="N102" s="6">
        <v>14135.22000000003</v>
      </c>
      <c r="O102" s="42">
        <v>0.96107440568688707</v>
      </c>
    </row>
    <row r="103" spans="1:15" ht="12" customHeight="1" x14ac:dyDescent="0.25">
      <c r="A103" s="56" t="s">
        <v>368</v>
      </c>
      <c r="B103" s="4">
        <v>129</v>
      </c>
      <c r="C103" s="55" t="s">
        <v>367</v>
      </c>
      <c r="D103" s="23">
        <v>43434</v>
      </c>
      <c r="E103" s="24">
        <v>45626</v>
      </c>
      <c r="F103" s="21"/>
      <c r="G103" s="22"/>
      <c r="H103" s="21"/>
      <c r="I103" s="22"/>
      <c r="J103" s="41">
        <v>107064.66</v>
      </c>
      <c r="K103" s="6">
        <v>107064.66</v>
      </c>
      <c r="L103" s="6">
        <v>92720.92</v>
      </c>
      <c r="M103" s="6">
        <v>0</v>
      </c>
      <c r="N103" s="6">
        <v>14343.740000000005</v>
      </c>
      <c r="O103" s="42">
        <v>0.86602731470870031</v>
      </c>
    </row>
    <row r="104" spans="1:15" ht="12" customHeight="1" x14ac:dyDescent="0.25">
      <c r="A104" s="68" t="s">
        <v>513</v>
      </c>
      <c r="B104" s="4">
        <v>139</v>
      </c>
      <c r="C104" s="58"/>
      <c r="D104" s="38"/>
      <c r="E104" s="37"/>
      <c r="F104" s="38" t="s">
        <v>266</v>
      </c>
      <c r="G104" s="22"/>
      <c r="H104" s="21"/>
      <c r="I104" s="22"/>
      <c r="J104" s="41"/>
      <c r="K104" s="6"/>
      <c r="L104" s="6"/>
      <c r="M104" s="6"/>
      <c r="N104" s="6"/>
      <c r="O104" s="42"/>
    </row>
    <row r="105" spans="1:15" ht="12" customHeight="1" x14ac:dyDescent="0.25">
      <c r="A105" s="91" t="s">
        <v>639</v>
      </c>
      <c r="B105" s="62">
        <v>22</v>
      </c>
      <c r="C105" s="90" t="s">
        <v>559</v>
      </c>
      <c r="D105" s="94">
        <v>43434</v>
      </c>
      <c r="E105" s="95">
        <v>45626</v>
      </c>
      <c r="F105" s="94">
        <v>43756</v>
      </c>
      <c r="G105" s="95">
        <v>45948</v>
      </c>
      <c r="H105" s="92"/>
      <c r="I105" s="93"/>
      <c r="J105" s="96">
        <v>219187.5</v>
      </c>
      <c r="K105" s="97">
        <v>680000</v>
      </c>
      <c r="L105" s="97">
        <v>680000</v>
      </c>
      <c r="M105" s="97">
        <v>0</v>
      </c>
      <c r="N105" s="97">
        <v>0</v>
      </c>
      <c r="O105" s="98">
        <v>1</v>
      </c>
    </row>
    <row r="106" spans="1:15" ht="12" customHeight="1" x14ac:dyDescent="0.25">
      <c r="A106" s="91" t="s">
        <v>712</v>
      </c>
      <c r="B106" s="4">
        <v>63</v>
      </c>
      <c r="C106" s="90" t="s">
        <v>593</v>
      </c>
      <c r="D106" s="92"/>
      <c r="E106" s="93"/>
      <c r="F106" s="99">
        <v>44449</v>
      </c>
      <c r="G106" s="100">
        <v>46640</v>
      </c>
      <c r="H106" s="92"/>
      <c r="I106" s="93"/>
      <c r="J106" s="96">
        <v>1344623.31</v>
      </c>
      <c r="K106" s="97">
        <v>1344623.31</v>
      </c>
      <c r="L106" s="97">
        <v>1344623.31</v>
      </c>
      <c r="M106" s="97">
        <v>0</v>
      </c>
      <c r="N106" s="97">
        <v>0</v>
      </c>
      <c r="O106" s="98">
        <v>1</v>
      </c>
    </row>
    <row r="107" spans="1:15" ht="12" customHeight="1" x14ac:dyDescent="0.25">
      <c r="A107" s="56" t="s">
        <v>225</v>
      </c>
      <c r="B107" s="4">
        <v>64</v>
      </c>
      <c r="C107" s="55" t="s">
        <v>224</v>
      </c>
      <c r="D107" s="23">
        <v>43434</v>
      </c>
      <c r="E107" s="24">
        <v>45626</v>
      </c>
      <c r="F107" s="21"/>
      <c r="G107" s="22"/>
      <c r="H107" s="21"/>
      <c r="I107" s="22"/>
      <c r="J107" s="14">
        <v>350000</v>
      </c>
      <c r="K107" s="5">
        <v>350000</v>
      </c>
      <c r="L107" s="5">
        <v>0</v>
      </c>
      <c r="M107" s="5">
        <v>0</v>
      </c>
      <c r="N107" s="5">
        <v>350000</v>
      </c>
      <c r="O107" s="15">
        <v>0</v>
      </c>
    </row>
    <row r="108" spans="1:15" ht="12" customHeight="1" x14ac:dyDescent="0.25">
      <c r="A108" s="56" t="s">
        <v>366</v>
      </c>
      <c r="B108" s="4">
        <v>128</v>
      </c>
      <c r="C108" s="55" t="s">
        <v>365</v>
      </c>
      <c r="D108" s="23">
        <v>43434</v>
      </c>
      <c r="E108" s="24">
        <v>45626</v>
      </c>
      <c r="F108" s="21"/>
      <c r="G108" s="22"/>
      <c r="H108" s="21"/>
      <c r="I108" s="22"/>
      <c r="J108" s="41">
        <v>94731.32</v>
      </c>
      <c r="K108" s="6">
        <v>94731.32</v>
      </c>
      <c r="L108" s="6">
        <v>0</v>
      </c>
      <c r="M108" s="6">
        <v>0</v>
      </c>
      <c r="N108" s="6">
        <v>94731.32</v>
      </c>
      <c r="O108" s="42">
        <v>0</v>
      </c>
    </row>
    <row r="109" spans="1:15" ht="12" customHeight="1" x14ac:dyDescent="0.25">
      <c r="A109" s="91" t="s">
        <v>661</v>
      </c>
      <c r="B109" s="62">
        <v>20</v>
      </c>
      <c r="C109" s="90" t="s">
        <v>583</v>
      </c>
      <c r="D109" s="92"/>
      <c r="E109" s="93"/>
      <c r="F109" s="94">
        <v>43756</v>
      </c>
      <c r="G109" s="95">
        <v>45948</v>
      </c>
      <c r="H109" s="92"/>
      <c r="I109" s="93"/>
      <c r="J109" s="96">
        <v>366873</v>
      </c>
      <c r="K109" s="97">
        <v>366873</v>
      </c>
      <c r="L109" s="97">
        <v>366873</v>
      </c>
      <c r="M109" s="97">
        <v>0</v>
      </c>
      <c r="N109" s="97">
        <v>0</v>
      </c>
      <c r="O109" s="98">
        <v>1</v>
      </c>
    </row>
    <row r="110" spans="1:15" ht="12" customHeight="1" x14ac:dyDescent="0.25">
      <c r="A110" s="91" t="s">
        <v>660</v>
      </c>
      <c r="B110" s="62">
        <v>19</v>
      </c>
      <c r="C110" s="90" t="s">
        <v>582</v>
      </c>
      <c r="D110" s="92"/>
      <c r="E110" s="93"/>
      <c r="F110" s="94">
        <v>43756</v>
      </c>
      <c r="G110" s="95">
        <v>45948</v>
      </c>
      <c r="H110" s="92"/>
      <c r="I110" s="93"/>
      <c r="J110" s="96">
        <v>371729</v>
      </c>
      <c r="K110" s="97">
        <v>371729</v>
      </c>
      <c r="L110" s="97">
        <v>371729</v>
      </c>
      <c r="M110" s="97">
        <v>0</v>
      </c>
      <c r="N110" s="97">
        <v>0</v>
      </c>
      <c r="O110" s="98">
        <v>1</v>
      </c>
    </row>
    <row r="111" spans="1:15" ht="12" customHeight="1" x14ac:dyDescent="0.25">
      <c r="A111" s="91" t="s">
        <v>647</v>
      </c>
      <c r="B111" s="62">
        <v>24</v>
      </c>
      <c r="C111" s="90" t="s">
        <v>567</v>
      </c>
      <c r="D111" s="94">
        <v>43434</v>
      </c>
      <c r="E111" s="95">
        <v>45626</v>
      </c>
      <c r="F111" s="94">
        <v>43756</v>
      </c>
      <c r="G111" s="95">
        <v>45948</v>
      </c>
      <c r="H111" s="92"/>
      <c r="I111" s="93"/>
      <c r="J111" s="96">
        <v>39643.15</v>
      </c>
      <c r="K111" s="97">
        <v>461352.21</v>
      </c>
      <c r="L111" s="97">
        <v>461352.21</v>
      </c>
      <c r="M111" s="97">
        <v>0</v>
      </c>
      <c r="N111" s="97">
        <v>0</v>
      </c>
      <c r="O111" s="98">
        <v>1</v>
      </c>
    </row>
    <row r="112" spans="1:15" ht="12" customHeight="1" x14ac:dyDescent="0.25">
      <c r="A112" s="56" t="s">
        <v>388</v>
      </c>
      <c r="B112" s="52" t="s">
        <v>689</v>
      </c>
      <c r="C112" s="55" t="s">
        <v>387</v>
      </c>
      <c r="D112" s="21"/>
      <c r="E112" s="22"/>
      <c r="F112" s="23">
        <v>43891</v>
      </c>
      <c r="G112" s="24">
        <v>46082</v>
      </c>
      <c r="H112" s="21"/>
      <c r="I112" s="22"/>
      <c r="J112" s="41">
        <v>400000</v>
      </c>
      <c r="K112" s="6">
        <v>215484</v>
      </c>
      <c r="L112" s="6">
        <v>0</v>
      </c>
      <c r="M112" s="6">
        <v>0</v>
      </c>
      <c r="N112" s="6">
        <v>215484</v>
      </c>
      <c r="O112" s="42">
        <v>0</v>
      </c>
    </row>
    <row r="113" spans="1:15" ht="12" customHeight="1" x14ac:dyDescent="0.25">
      <c r="A113" s="68" t="s">
        <v>724</v>
      </c>
      <c r="B113" s="52" t="s">
        <v>689</v>
      </c>
      <c r="C113" s="58"/>
      <c r="D113" s="39"/>
      <c r="E113" s="40"/>
      <c r="F113" s="38" t="s">
        <v>266</v>
      </c>
      <c r="G113" s="22"/>
      <c r="H113" s="21"/>
      <c r="I113" s="22"/>
      <c r="J113" s="41"/>
      <c r="K113" s="6"/>
      <c r="L113" s="6"/>
      <c r="M113" s="6"/>
      <c r="N113" s="6"/>
      <c r="O113" s="42"/>
    </row>
    <row r="114" spans="1:15" ht="12" customHeight="1" x14ac:dyDescent="0.25">
      <c r="A114" s="56" t="s">
        <v>391</v>
      </c>
      <c r="B114" s="52" t="s">
        <v>689</v>
      </c>
      <c r="C114" s="58"/>
      <c r="D114" s="39"/>
      <c r="E114" s="37"/>
      <c r="F114" s="38" t="s">
        <v>266</v>
      </c>
      <c r="G114" s="22"/>
      <c r="H114" s="21"/>
      <c r="I114" s="22"/>
      <c r="J114" s="41"/>
      <c r="K114" s="6"/>
      <c r="L114" s="6"/>
      <c r="M114" s="6"/>
      <c r="N114" s="6"/>
      <c r="O114" s="42"/>
    </row>
    <row r="115" spans="1:15" ht="12" customHeight="1" x14ac:dyDescent="0.25">
      <c r="A115" s="68" t="s">
        <v>695</v>
      </c>
      <c r="B115" s="52" t="s">
        <v>691</v>
      </c>
      <c r="C115" s="58"/>
      <c r="D115" s="38" t="s">
        <v>266</v>
      </c>
      <c r="E115" s="22"/>
      <c r="F115" s="21"/>
      <c r="G115" s="22"/>
      <c r="H115" s="21"/>
      <c r="I115" s="22"/>
      <c r="J115" s="41"/>
      <c r="K115" s="6"/>
      <c r="L115" s="6"/>
      <c r="M115" s="6"/>
      <c r="N115" s="6"/>
      <c r="O115" s="42"/>
    </row>
    <row r="116" spans="1:15" ht="12" customHeight="1" x14ac:dyDescent="0.25">
      <c r="A116" s="56" t="s">
        <v>390</v>
      </c>
      <c r="B116" s="52" t="s">
        <v>689</v>
      </c>
      <c r="C116" s="55" t="s">
        <v>389</v>
      </c>
      <c r="D116" s="21"/>
      <c r="E116" s="22"/>
      <c r="F116" s="25">
        <v>44475</v>
      </c>
      <c r="G116" s="26">
        <v>46666</v>
      </c>
      <c r="H116" s="21"/>
      <c r="I116" s="22"/>
      <c r="J116" s="41">
        <v>184516</v>
      </c>
      <c r="K116" s="6">
        <v>184516</v>
      </c>
      <c r="L116" s="6">
        <v>0</v>
      </c>
      <c r="M116" s="6">
        <v>0</v>
      </c>
      <c r="N116" s="6">
        <v>184516</v>
      </c>
      <c r="O116" s="42">
        <v>0</v>
      </c>
    </row>
    <row r="117" spans="1:15" ht="12" customHeight="1" x14ac:dyDescent="0.25">
      <c r="A117" s="91" t="s">
        <v>640</v>
      </c>
      <c r="B117" s="62">
        <v>23</v>
      </c>
      <c r="C117" s="90" t="s">
        <v>560</v>
      </c>
      <c r="D117" s="94">
        <v>43434</v>
      </c>
      <c r="E117" s="95">
        <v>45626</v>
      </c>
      <c r="F117" s="92"/>
      <c r="G117" s="93"/>
      <c r="H117" s="92"/>
      <c r="I117" s="93"/>
      <c r="J117" s="96">
        <v>92006.25</v>
      </c>
      <c r="K117" s="97">
        <v>1016666.5</v>
      </c>
      <c r="L117" s="97">
        <v>1016666.5</v>
      </c>
      <c r="M117" s="97">
        <v>0</v>
      </c>
      <c r="N117" s="97">
        <v>0</v>
      </c>
      <c r="O117" s="98">
        <v>1</v>
      </c>
    </row>
    <row r="118" spans="1:15" ht="12" customHeight="1" x14ac:dyDescent="0.25">
      <c r="A118" s="91" t="s">
        <v>666</v>
      </c>
      <c r="B118" s="62">
        <v>17</v>
      </c>
      <c r="C118" s="90" t="s">
        <v>588</v>
      </c>
      <c r="D118" s="92"/>
      <c r="E118" s="93"/>
      <c r="F118" s="94">
        <v>43756</v>
      </c>
      <c r="G118" s="95">
        <v>45948</v>
      </c>
      <c r="H118" s="92"/>
      <c r="I118" s="93"/>
      <c r="J118" s="96">
        <v>733333</v>
      </c>
      <c r="K118" s="97">
        <v>733333</v>
      </c>
      <c r="L118" s="97">
        <v>733333</v>
      </c>
      <c r="M118" s="97">
        <v>0</v>
      </c>
      <c r="N118" s="97">
        <v>0</v>
      </c>
      <c r="O118" s="98">
        <v>1</v>
      </c>
    </row>
    <row r="119" spans="1:15" ht="12" customHeight="1" x14ac:dyDescent="0.25">
      <c r="A119" s="56" t="s">
        <v>350</v>
      </c>
      <c r="B119" s="52">
        <v>120</v>
      </c>
      <c r="C119" s="55" t="s">
        <v>349</v>
      </c>
      <c r="D119" s="21"/>
      <c r="E119" s="22"/>
      <c r="F119" s="21"/>
      <c r="G119" s="22"/>
      <c r="H119" s="25">
        <v>44449</v>
      </c>
      <c r="I119" s="26">
        <v>46640</v>
      </c>
      <c r="J119" s="41">
        <v>250000</v>
      </c>
      <c r="K119" s="6">
        <v>250000</v>
      </c>
      <c r="L119" s="6">
        <v>0</v>
      </c>
      <c r="M119" s="6">
        <v>0</v>
      </c>
      <c r="N119" s="6">
        <v>250000</v>
      </c>
      <c r="O119" s="42">
        <v>0</v>
      </c>
    </row>
    <row r="120" spans="1:15" ht="12" customHeight="1" x14ac:dyDescent="0.25">
      <c r="A120" s="91" t="s">
        <v>628</v>
      </c>
      <c r="B120" s="63">
        <v>9</v>
      </c>
      <c r="C120" s="90" t="s">
        <v>548</v>
      </c>
      <c r="D120" s="92"/>
      <c r="E120" s="93"/>
      <c r="F120" s="99">
        <v>44462</v>
      </c>
      <c r="G120" s="100">
        <v>46653</v>
      </c>
      <c r="H120" s="92"/>
      <c r="I120" s="93"/>
      <c r="J120" s="96">
        <v>325000</v>
      </c>
      <c r="K120" s="97">
        <v>325000</v>
      </c>
      <c r="L120" s="97">
        <v>0</v>
      </c>
      <c r="M120" s="97">
        <v>325000</v>
      </c>
      <c r="N120" s="97">
        <v>0</v>
      </c>
      <c r="O120" s="98">
        <v>1</v>
      </c>
    </row>
    <row r="121" spans="1:15" ht="12" customHeight="1" x14ac:dyDescent="0.25">
      <c r="A121" s="56" t="s">
        <v>113</v>
      </c>
      <c r="B121" s="63">
        <v>9</v>
      </c>
      <c r="C121" s="55" t="s">
        <v>112</v>
      </c>
      <c r="D121" s="21"/>
      <c r="E121" s="22"/>
      <c r="F121" s="23">
        <v>43891</v>
      </c>
      <c r="G121" s="24">
        <v>46082</v>
      </c>
      <c r="H121" s="21"/>
      <c r="I121" s="22"/>
      <c r="J121" s="14">
        <v>596666.66</v>
      </c>
      <c r="K121" s="5">
        <v>271666.65999999997</v>
      </c>
      <c r="L121" s="5">
        <v>198538.78</v>
      </c>
      <c r="M121" s="5">
        <v>52642.23</v>
      </c>
      <c r="N121" s="5">
        <v>20485.649999999972</v>
      </c>
      <c r="O121" s="15">
        <v>0.92459269753601725</v>
      </c>
    </row>
    <row r="122" spans="1:15" ht="12" customHeight="1" x14ac:dyDescent="0.25">
      <c r="A122" s="56" t="s">
        <v>187</v>
      </c>
      <c r="B122" s="4">
        <v>45</v>
      </c>
      <c r="C122" s="55" t="s">
        <v>186</v>
      </c>
      <c r="D122" s="21"/>
      <c r="E122" s="22"/>
      <c r="F122" s="23">
        <v>43891</v>
      </c>
      <c r="G122" s="24">
        <v>46082</v>
      </c>
      <c r="H122" s="21"/>
      <c r="I122" s="22"/>
      <c r="J122" s="14">
        <v>70000</v>
      </c>
      <c r="K122" s="5">
        <v>70000</v>
      </c>
      <c r="L122" s="5">
        <v>0</v>
      </c>
      <c r="M122" s="5">
        <v>0</v>
      </c>
      <c r="N122" s="5">
        <v>70000</v>
      </c>
      <c r="O122" s="15">
        <v>0</v>
      </c>
    </row>
    <row r="123" spans="1:15" ht="12" customHeight="1" x14ac:dyDescent="0.25">
      <c r="A123" s="56" t="s">
        <v>189</v>
      </c>
      <c r="B123" s="4">
        <v>46</v>
      </c>
      <c r="C123" s="55" t="s">
        <v>188</v>
      </c>
      <c r="D123" s="23">
        <v>43434</v>
      </c>
      <c r="E123" s="24">
        <v>45626</v>
      </c>
      <c r="F123" s="21"/>
      <c r="G123" s="22"/>
      <c r="H123" s="21"/>
      <c r="I123" s="22"/>
      <c r="J123" s="14">
        <v>144000</v>
      </c>
      <c r="K123" s="5">
        <v>144000</v>
      </c>
      <c r="L123" s="5">
        <v>95294</v>
      </c>
      <c r="M123" s="5">
        <v>0</v>
      </c>
      <c r="N123" s="5">
        <v>48706</v>
      </c>
      <c r="O123" s="15">
        <v>0.66176388888888893</v>
      </c>
    </row>
    <row r="124" spans="1:15" ht="12" customHeight="1" x14ac:dyDescent="0.25">
      <c r="A124" s="56" t="s">
        <v>191</v>
      </c>
      <c r="B124" s="4">
        <v>47</v>
      </c>
      <c r="C124" s="55" t="s">
        <v>190</v>
      </c>
      <c r="D124" s="23">
        <v>43434</v>
      </c>
      <c r="E124" s="24">
        <v>45626</v>
      </c>
      <c r="F124" s="21"/>
      <c r="G124" s="22"/>
      <c r="H124" s="21"/>
      <c r="I124" s="22"/>
      <c r="J124" s="14">
        <v>39500</v>
      </c>
      <c r="K124" s="5">
        <v>39500</v>
      </c>
      <c r="L124" s="5">
        <v>0</v>
      </c>
      <c r="M124" s="5">
        <v>0</v>
      </c>
      <c r="N124" s="5">
        <v>39500</v>
      </c>
      <c r="O124" s="15">
        <v>0</v>
      </c>
    </row>
    <row r="125" spans="1:15" ht="12" customHeight="1" x14ac:dyDescent="0.25">
      <c r="A125" s="56" t="s">
        <v>197</v>
      </c>
      <c r="B125" s="4">
        <v>50</v>
      </c>
      <c r="C125" s="55" t="s">
        <v>196</v>
      </c>
      <c r="D125" s="23">
        <v>43434</v>
      </c>
      <c r="E125" s="24">
        <v>45626</v>
      </c>
      <c r="F125" s="21"/>
      <c r="G125" s="22"/>
      <c r="H125" s="21"/>
      <c r="I125" s="22"/>
      <c r="J125" s="14">
        <v>3503</v>
      </c>
      <c r="K125" s="5">
        <v>3503</v>
      </c>
      <c r="L125" s="5">
        <v>0</v>
      </c>
      <c r="M125" s="5">
        <v>0</v>
      </c>
      <c r="N125" s="5">
        <v>3503</v>
      </c>
      <c r="O125" s="15">
        <v>0</v>
      </c>
    </row>
    <row r="126" spans="1:15" ht="12" customHeight="1" x14ac:dyDescent="0.25">
      <c r="A126" s="56" t="s">
        <v>185</v>
      </c>
      <c r="B126" s="4">
        <v>44</v>
      </c>
      <c r="C126" s="55" t="s">
        <v>184</v>
      </c>
      <c r="D126" s="23">
        <v>43434</v>
      </c>
      <c r="E126" s="24">
        <v>45626</v>
      </c>
      <c r="F126" s="21"/>
      <c r="G126" s="22"/>
      <c r="H126" s="21"/>
      <c r="I126" s="22"/>
      <c r="J126" s="14">
        <v>482903.33</v>
      </c>
      <c r="K126" s="5">
        <v>482903.33</v>
      </c>
      <c r="L126" s="5">
        <v>0</v>
      </c>
      <c r="M126" s="5">
        <v>0</v>
      </c>
      <c r="N126" s="5">
        <v>482903.33</v>
      </c>
      <c r="O126" s="15">
        <v>0</v>
      </c>
    </row>
    <row r="127" spans="1:15" ht="12" customHeight="1" x14ac:dyDescent="0.25">
      <c r="A127" s="56" t="s">
        <v>195</v>
      </c>
      <c r="B127" s="4">
        <v>49</v>
      </c>
      <c r="C127" s="55" t="s">
        <v>194</v>
      </c>
      <c r="D127" s="23">
        <v>43434</v>
      </c>
      <c r="E127" s="24">
        <v>45626</v>
      </c>
      <c r="F127" s="21"/>
      <c r="G127" s="22"/>
      <c r="H127" s="21"/>
      <c r="I127" s="22"/>
      <c r="J127" s="14">
        <v>7000</v>
      </c>
      <c r="K127" s="5">
        <v>7000</v>
      </c>
      <c r="L127" s="5">
        <v>0</v>
      </c>
      <c r="M127" s="5">
        <v>0</v>
      </c>
      <c r="N127" s="5">
        <v>7000</v>
      </c>
      <c r="O127" s="15">
        <v>0</v>
      </c>
    </row>
    <row r="128" spans="1:15" ht="12" customHeight="1" x14ac:dyDescent="0.25">
      <c r="A128" s="91" t="s">
        <v>614</v>
      </c>
      <c r="B128" s="4">
        <v>48</v>
      </c>
      <c r="C128" s="90" t="s">
        <v>533</v>
      </c>
      <c r="D128" s="94">
        <v>43434</v>
      </c>
      <c r="E128" s="95">
        <v>45626</v>
      </c>
      <c r="F128" s="92"/>
      <c r="G128" s="93"/>
      <c r="H128" s="92"/>
      <c r="I128" s="93"/>
      <c r="J128" s="96">
        <v>86427</v>
      </c>
      <c r="K128" s="97">
        <v>86427</v>
      </c>
      <c r="L128" s="97">
        <v>86427</v>
      </c>
      <c r="M128" s="97">
        <v>0</v>
      </c>
      <c r="N128" s="97">
        <v>0</v>
      </c>
      <c r="O128" s="98">
        <v>1</v>
      </c>
    </row>
    <row r="129" spans="1:15" ht="12" customHeight="1" x14ac:dyDescent="0.25">
      <c r="A129" s="56" t="s">
        <v>394</v>
      </c>
      <c r="B129" s="52">
        <v>142</v>
      </c>
      <c r="C129" s="55" t="s">
        <v>393</v>
      </c>
      <c r="D129" s="21"/>
      <c r="E129" s="22"/>
      <c r="F129" s="25">
        <v>44686</v>
      </c>
      <c r="G129" s="26">
        <v>46878</v>
      </c>
      <c r="H129" s="21"/>
      <c r="I129" s="22"/>
      <c r="J129" s="41">
        <v>53795</v>
      </c>
      <c r="K129" s="6">
        <v>0</v>
      </c>
      <c r="L129" s="6">
        <v>0</v>
      </c>
      <c r="M129" s="6">
        <v>0</v>
      </c>
      <c r="N129" s="6">
        <v>0</v>
      </c>
      <c r="O129" s="42" t="s">
        <v>700</v>
      </c>
    </row>
    <row r="130" spans="1:15" ht="12" customHeight="1" x14ac:dyDescent="0.25">
      <c r="A130" s="56" t="s">
        <v>400</v>
      </c>
      <c r="B130" s="4" t="s">
        <v>690</v>
      </c>
      <c r="C130" s="55" t="s">
        <v>399</v>
      </c>
      <c r="D130" s="21"/>
      <c r="E130" s="22"/>
      <c r="F130" s="21"/>
      <c r="G130" s="22"/>
      <c r="H130" s="25">
        <v>44694</v>
      </c>
      <c r="I130" s="26">
        <v>46886</v>
      </c>
      <c r="J130" s="41">
        <v>100000</v>
      </c>
      <c r="K130" s="6">
        <v>100000</v>
      </c>
      <c r="L130" s="6">
        <v>0</v>
      </c>
      <c r="M130" s="6">
        <v>0</v>
      </c>
      <c r="N130" s="6">
        <v>100000</v>
      </c>
      <c r="O130" s="42">
        <v>0</v>
      </c>
    </row>
    <row r="131" spans="1:15" ht="12" customHeight="1" x14ac:dyDescent="0.25">
      <c r="A131" s="56" t="s">
        <v>404</v>
      </c>
      <c r="B131" s="4">
        <v>145</v>
      </c>
      <c r="C131" s="55" t="s">
        <v>403</v>
      </c>
      <c r="D131" s="21"/>
      <c r="E131" s="22"/>
      <c r="F131" s="23">
        <v>43891</v>
      </c>
      <c r="G131" s="24">
        <v>46082</v>
      </c>
      <c r="H131" s="21"/>
      <c r="I131" s="22"/>
      <c r="J131" s="41">
        <v>13000</v>
      </c>
      <c r="K131" s="6">
        <v>113000</v>
      </c>
      <c r="L131" s="6">
        <v>0</v>
      </c>
      <c r="M131" s="6">
        <v>0</v>
      </c>
      <c r="N131" s="6">
        <v>113000</v>
      </c>
      <c r="O131" s="42">
        <v>0</v>
      </c>
    </row>
    <row r="132" spans="1:15" ht="12" customHeight="1" x14ac:dyDescent="0.25">
      <c r="A132" s="56" t="s">
        <v>396</v>
      </c>
      <c r="B132" s="52">
        <v>142</v>
      </c>
      <c r="C132" s="55" t="s">
        <v>395</v>
      </c>
      <c r="D132" s="21"/>
      <c r="E132" s="22"/>
      <c r="F132" s="25">
        <v>45196</v>
      </c>
      <c r="G132" s="26">
        <v>47388</v>
      </c>
      <c r="H132" s="21"/>
      <c r="I132" s="22"/>
      <c r="J132" s="41">
        <v>0</v>
      </c>
      <c r="K132" s="6">
        <v>30000</v>
      </c>
      <c r="L132" s="6">
        <v>0</v>
      </c>
      <c r="M132" s="6">
        <v>0</v>
      </c>
      <c r="N132" s="6">
        <v>30000</v>
      </c>
      <c r="O132" s="42">
        <v>0</v>
      </c>
    </row>
    <row r="133" spans="1:15" ht="12" customHeight="1" x14ac:dyDescent="0.25">
      <c r="A133" s="56" t="s">
        <v>402</v>
      </c>
      <c r="B133" s="4">
        <v>144</v>
      </c>
      <c r="C133" s="55" t="s">
        <v>401</v>
      </c>
      <c r="D133" s="23">
        <v>43434</v>
      </c>
      <c r="E133" s="24">
        <v>45626</v>
      </c>
      <c r="F133" s="21"/>
      <c r="G133" s="22"/>
      <c r="H133" s="21"/>
      <c r="I133" s="22"/>
      <c r="J133" s="41">
        <v>68795</v>
      </c>
      <c r="K133" s="6">
        <v>0</v>
      </c>
      <c r="L133" s="6">
        <v>0</v>
      </c>
      <c r="M133" s="6">
        <v>0</v>
      </c>
      <c r="N133" s="6">
        <v>0</v>
      </c>
      <c r="O133" s="42" t="s">
        <v>700</v>
      </c>
    </row>
    <row r="134" spans="1:15" ht="12" customHeight="1" x14ac:dyDescent="0.25">
      <c r="A134" s="56" t="s">
        <v>406</v>
      </c>
      <c r="B134" s="4">
        <v>146</v>
      </c>
      <c r="C134" s="55" t="s">
        <v>405</v>
      </c>
      <c r="D134" s="21"/>
      <c r="E134" s="22"/>
      <c r="F134" s="21"/>
      <c r="G134" s="22"/>
      <c r="H134" s="25">
        <v>44694</v>
      </c>
      <c r="I134" s="26">
        <v>46886</v>
      </c>
      <c r="J134" s="41">
        <v>75040</v>
      </c>
      <c r="K134" s="6">
        <v>0</v>
      </c>
      <c r="L134" s="6">
        <v>0</v>
      </c>
      <c r="M134" s="6">
        <v>0</v>
      </c>
      <c r="N134" s="6">
        <v>0</v>
      </c>
      <c r="O134" s="42" t="s">
        <v>700</v>
      </c>
    </row>
    <row r="135" spans="1:15" ht="12" customHeight="1" x14ac:dyDescent="0.25">
      <c r="A135" s="56" t="s">
        <v>398</v>
      </c>
      <c r="B135" s="52">
        <v>142</v>
      </c>
      <c r="C135" s="55" t="s">
        <v>397</v>
      </c>
      <c r="D135" s="21"/>
      <c r="E135" s="22"/>
      <c r="F135" s="25">
        <v>45196</v>
      </c>
      <c r="G135" s="26">
        <v>47388</v>
      </c>
      <c r="H135" s="21"/>
      <c r="I135" s="22"/>
      <c r="J135" s="41">
        <v>0</v>
      </c>
      <c r="K135" s="6">
        <v>288630</v>
      </c>
      <c r="L135" s="6">
        <v>0</v>
      </c>
      <c r="M135" s="6">
        <v>0</v>
      </c>
      <c r="N135" s="6">
        <v>288630</v>
      </c>
      <c r="O135" s="42">
        <v>0</v>
      </c>
    </row>
    <row r="136" spans="1:15" ht="12" customHeight="1" x14ac:dyDescent="0.25">
      <c r="A136" s="91" t="s">
        <v>648</v>
      </c>
      <c r="B136" s="62">
        <v>25</v>
      </c>
      <c r="C136" s="90" t="s">
        <v>568</v>
      </c>
      <c r="D136" s="94">
        <v>43434</v>
      </c>
      <c r="E136" s="95">
        <v>45626</v>
      </c>
      <c r="F136" s="94">
        <v>43756</v>
      </c>
      <c r="G136" s="95">
        <v>45948</v>
      </c>
      <c r="H136" s="92"/>
      <c r="I136" s="93"/>
      <c r="J136" s="96">
        <v>6036.07</v>
      </c>
      <c r="K136" s="97">
        <v>95110.49</v>
      </c>
      <c r="L136" s="97">
        <v>95110.49</v>
      </c>
      <c r="M136" s="97">
        <v>0</v>
      </c>
      <c r="N136" s="97">
        <v>0</v>
      </c>
      <c r="O136" s="98">
        <v>1</v>
      </c>
    </row>
    <row r="137" spans="1:15" ht="12" customHeight="1" x14ac:dyDescent="0.25">
      <c r="A137" s="56" t="s">
        <v>72</v>
      </c>
      <c r="B137" s="62">
        <v>3</v>
      </c>
      <c r="C137" s="55" t="s">
        <v>71</v>
      </c>
      <c r="D137" s="21"/>
      <c r="E137" s="22"/>
      <c r="F137" s="25">
        <v>44665</v>
      </c>
      <c r="G137" s="26">
        <v>46857</v>
      </c>
      <c r="H137" s="21"/>
      <c r="I137" s="22"/>
      <c r="J137" s="41">
        <v>397580</v>
      </c>
      <c r="K137" s="6">
        <v>397580</v>
      </c>
      <c r="L137" s="6">
        <v>0</v>
      </c>
      <c r="M137" s="6">
        <v>0</v>
      </c>
      <c r="N137" s="6">
        <v>397580</v>
      </c>
      <c r="O137" s="42">
        <v>0</v>
      </c>
    </row>
    <row r="138" spans="1:15" ht="12" customHeight="1" x14ac:dyDescent="0.25">
      <c r="A138" s="56" t="s">
        <v>119</v>
      </c>
      <c r="B138" s="4">
        <v>11</v>
      </c>
      <c r="C138" s="55" t="s">
        <v>118</v>
      </c>
      <c r="D138" s="21"/>
      <c r="E138" s="22"/>
      <c r="F138" s="23">
        <v>43891</v>
      </c>
      <c r="G138" s="24">
        <v>46082</v>
      </c>
      <c r="H138" s="21"/>
      <c r="I138" s="22"/>
      <c r="J138" s="14">
        <v>265000</v>
      </c>
      <c r="K138" s="5">
        <v>265000</v>
      </c>
      <c r="L138" s="5">
        <v>0</v>
      </c>
      <c r="M138" s="5">
        <v>0</v>
      </c>
      <c r="N138" s="5">
        <v>265000</v>
      </c>
      <c r="O138" s="15">
        <v>0</v>
      </c>
    </row>
    <row r="139" spans="1:15" ht="12" customHeight="1" x14ac:dyDescent="0.25">
      <c r="A139" s="91" t="s">
        <v>642</v>
      </c>
      <c r="B139" s="62">
        <v>1</v>
      </c>
      <c r="C139" s="90" t="s">
        <v>562</v>
      </c>
      <c r="D139" s="94">
        <v>43434</v>
      </c>
      <c r="E139" s="95">
        <v>45626</v>
      </c>
      <c r="F139" s="94">
        <v>43756</v>
      </c>
      <c r="G139" s="95">
        <v>45948</v>
      </c>
      <c r="H139" s="92"/>
      <c r="I139" s="93"/>
      <c r="J139" s="96">
        <v>37432.199999999997</v>
      </c>
      <c r="K139" s="97">
        <v>265000</v>
      </c>
      <c r="L139" s="97">
        <v>265000</v>
      </c>
      <c r="M139" s="97">
        <v>0</v>
      </c>
      <c r="N139" s="97">
        <v>0</v>
      </c>
      <c r="O139" s="98">
        <v>1</v>
      </c>
    </row>
    <row r="140" spans="1:15" ht="12" customHeight="1" x14ac:dyDescent="0.25">
      <c r="A140" s="91" t="s">
        <v>643</v>
      </c>
      <c r="B140" s="4">
        <v>179</v>
      </c>
      <c r="C140" s="90" t="s">
        <v>563</v>
      </c>
      <c r="D140" s="94">
        <v>43434</v>
      </c>
      <c r="E140" s="95">
        <v>45626</v>
      </c>
      <c r="F140" s="92"/>
      <c r="G140" s="93"/>
      <c r="H140" s="92"/>
      <c r="I140" s="93"/>
      <c r="J140" s="96">
        <v>303400</v>
      </c>
      <c r="K140" s="97">
        <v>303400</v>
      </c>
      <c r="L140" s="97">
        <v>303400</v>
      </c>
      <c r="M140" s="97">
        <v>0</v>
      </c>
      <c r="N140" s="97">
        <v>0</v>
      </c>
      <c r="O140" s="98">
        <v>1</v>
      </c>
    </row>
    <row r="141" spans="1:15" ht="12" customHeight="1" x14ac:dyDescent="0.25">
      <c r="A141" s="56" t="s">
        <v>471</v>
      </c>
      <c r="B141" s="4">
        <v>178</v>
      </c>
      <c r="C141" s="55" t="s">
        <v>470</v>
      </c>
      <c r="D141" s="23">
        <v>43434</v>
      </c>
      <c r="E141" s="24">
        <v>45626</v>
      </c>
      <c r="F141" s="21"/>
      <c r="G141" s="22"/>
      <c r="H141" s="21"/>
      <c r="I141" s="22"/>
      <c r="J141" s="14">
        <v>391044.9</v>
      </c>
      <c r="K141" s="5">
        <v>391044.9</v>
      </c>
      <c r="L141" s="5">
        <v>11470</v>
      </c>
      <c r="M141" s="5">
        <v>56617.1</v>
      </c>
      <c r="N141" s="5">
        <v>322957.80000000005</v>
      </c>
      <c r="O141" s="15">
        <v>0.17411581125338804</v>
      </c>
    </row>
    <row r="142" spans="1:15" ht="12" customHeight="1" x14ac:dyDescent="0.25">
      <c r="A142" s="56" t="s">
        <v>725</v>
      </c>
      <c r="B142" s="4">
        <v>33</v>
      </c>
      <c r="C142" s="55" t="s">
        <v>162</v>
      </c>
      <c r="D142" s="23">
        <v>43434</v>
      </c>
      <c r="E142" s="24">
        <v>45626</v>
      </c>
      <c r="F142" s="21"/>
      <c r="G142" s="22"/>
      <c r="H142" s="21"/>
      <c r="I142" s="22"/>
      <c r="J142" s="41">
        <v>121333.34</v>
      </c>
      <c r="K142" s="6">
        <v>121333.34</v>
      </c>
      <c r="L142" s="6">
        <v>0</v>
      </c>
      <c r="M142" s="6">
        <v>20758.28</v>
      </c>
      <c r="N142" s="6">
        <v>100575.06</v>
      </c>
      <c r="O142" s="42">
        <v>0.17108471587446616</v>
      </c>
    </row>
    <row r="143" spans="1:15" ht="12" customHeight="1" x14ac:dyDescent="0.25">
      <c r="A143" s="91" t="s">
        <v>599</v>
      </c>
      <c r="B143" s="4">
        <v>32</v>
      </c>
      <c r="C143" s="90" t="s">
        <v>518</v>
      </c>
      <c r="D143" s="94">
        <v>43434</v>
      </c>
      <c r="E143" s="95">
        <v>45626</v>
      </c>
      <c r="F143" s="92"/>
      <c r="G143" s="93"/>
      <c r="H143" s="92"/>
      <c r="I143" s="93"/>
      <c r="J143" s="104">
        <v>667000</v>
      </c>
      <c r="K143" s="105">
        <v>667000</v>
      </c>
      <c r="L143" s="105">
        <v>667000</v>
      </c>
      <c r="M143" s="105">
        <v>0</v>
      </c>
      <c r="N143" s="105">
        <v>0</v>
      </c>
      <c r="O143" s="106">
        <v>1</v>
      </c>
    </row>
    <row r="144" spans="1:15" ht="12" customHeight="1" x14ac:dyDescent="0.25">
      <c r="A144" s="56" t="s">
        <v>165</v>
      </c>
      <c r="B144" s="4">
        <v>34</v>
      </c>
      <c r="C144" s="55" t="s">
        <v>164</v>
      </c>
      <c r="D144" s="23">
        <v>43434</v>
      </c>
      <c r="E144" s="24">
        <v>45626</v>
      </c>
      <c r="F144" s="21"/>
      <c r="G144" s="22"/>
      <c r="H144" s="21"/>
      <c r="I144" s="22"/>
      <c r="J144" s="41">
        <v>45000</v>
      </c>
      <c r="K144" s="6">
        <v>45000</v>
      </c>
      <c r="L144" s="6">
        <v>38482.239999999998</v>
      </c>
      <c r="M144" s="6">
        <v>0</v>
      </c>
      <c r="N144" s="208">
        <v>6517.760000000002</v>
      </c>
      <c r="O144" s="42">
        <v>0.85516088888888886</v>
      </c>
    </row>
    <row r="145" spans="1:15" ht="12" customHeight="1" x14ac:dyDescent="0.25">
      <c r="A145" s="91" t="s">
        <v>663</v>
      </c>
      <c r="B145" s="62">
        <v>12</v>
      </c>
      <c r="C145" s="90" t="s">
        <v>585</v>
      </c>
      <c r="D145" s="92"/>
      <c r="E145" s="93"/>
      <c r="F145" s="94">
        <v>43756</v>
      </c>
      <c r="G145" s="95">
        <v>45948</v>
      </c>
      <c r="H145" s="92"/>
      <c r="I145" s="93"/>
      <c r="J145" s="104">
        <v>1634047</v>
      </c>
      <c r="K145" s="105">
        <v>1634047</v>
      </c>
      <c r="L145" s="105">
        <v>1634047</v>
      </c>
      <c r="M145" s="105">
        <v>0</v>
      </c>
      <c r="N145" s="105">
        <v>0</v>
      </c>
      <c r="O145" s="106">
        <v>1</v>
      </c>
    </row>
    <row r="146" spans="1:15" ht="12" customHeight="1" x14ac:dyDescent="0.25">
      <c r="A146" s="56" t="s">
        <v>408</v>
      </c>
      <c r="B146" s="52" t="s">
        <v>691</v>
      </c>
      <c r="C146" s="55" t="s">
        <v>407</v>
      </c>
      <c r="D146" s="23">
        <v>43434</v>
      </c>
      <c r="E146" s="24">
        <v>45626</v>
      </c>
      <c r="F146" s="21"/>
      <c r="G146" s="22"/>
      <c r="H146" s="21"/>
      <c r="I146" s="22"/>
      <c r="J146" s="41">
        <v>1265035.7</v>
      </c>
      <c r="K146" s="6">
        <v>847044.48</v>
      </c>
      <c r="L146" s="6">
        <v>604409.61</v>
      </c>
      <c r="M146" s="6">
        <v>13581.61</v>
      </c>
      <c r="N146" s="6">
        <v>229053.26</v>
      </c>
      <c r="O146" s="42">
        <v>0.72958532236701423</v>
      </c>
    </row>
    <row r="147" spans="1:15" ht="12" customHeight="1" x14ac:dyDescent="0.25">
      <c r="A147" s="56" t="s">
        <v>157</v>
      </c>
      <c r="B147" s="4">
        <v>30</v>
      </c>
      <c r="C147" s="55" t="s">
        <v>156</v>
      </c>
      <c r="D147" s="23">
        <v>43434</v>
      </c>
      <c r="E147" s="24">
        <v>45626</v>
      </c>
      <c r="F147" s="21"/>
      <c r="G147" s="22"/>
      <c r="H147" s="21"/>
      <c r="I147" s="22"/>
      <c r="J147" s="14">
        <v>103000</v>
      </c>
      <c r="K147" s="5">
        <v>103000</v>
      </c>
      <c r="L147" s="5">
        <v>95294</v>
      </c>
      <c r="M147" s="5">
        <v>0</v>
      </c>
      <c r="N147" s="5">
        <v>7706</v>
      </c>
      <c r="O147" s="15">
        <v>0.92518446601941751</v>
      </c>
    </row>
    <row r="148" spans="1:15" ht="12" customHeight="1" x14ac:dyDescent="0.25">
      <c r="A148" s="56" t="s">
        <v>159</v>
      </c>
      <c r="B148" s="4">
        <v>31</v>
      </c>
      <c r="C148" s="55" t="s">
        <v>158</v>
      </c>
      <c r="D148" s="23">
        <v>43434</v>
      </c>
      <c r="E148" s="24">
        <v>45626</v>
      </c>
      <c r="F148" s="21"/>
      <c r="G148" s="22"/>
      <c r="H148" s="21"/>
      <c r="I148" s="22"/>
      <c r="J148" s="14">
        <v>50000</v>
      </c>
      <c r="K148" s="5">
        <v>50000</v>
      </c>
      <c r="L148" s="5">
        <v>0</v>
      </c>
      <c r="M148" s="5">
        <v>0</v>
      </c>
      <c r="N148" s="5">
        <v>50000</v>
      </c>
      <c r="O148" s="15">
        <v>0</v>
      </c>
    </row>
    <row r="149" spans="1:15" ht="12" customHeight="1" x14ac:dyDescent="0.25">
      <c r="A149" s="91" t="s">
        <v>600</v>
      </c>
      <c r="B149" s="4">
        <v>29</v>
      </c>
      <c r="C149" s="90" t="s">
        <v>519</v>
      </c>
      <c r="D149" s="94">
        <v>43434</v>
      </c>
      <c r="E149" s="95">
        <v>45626</v>
      </c>
      <c r="F149" s="92"/>
      <c r="G149" s="93"/>
      <c r="H149" s="92"/>
      <c r="I149" s="93"/>
      <c r="J149" s="96">
        <v>231000</v>
      </c>
      <c r="K149" s="97">
        <v>231000</v>
      </c>
      <c r="L149" s="97">
        <v>230974</v>
      </c>
      <c r="M149" s="97">
        <v>0</v>
      </c>
      <c r="N149" s="97">
        <v>26</v>
      </c>
      <c r="O149" s="98">
        <v>0.99988744588744594</v>
      </c>
    </row>
    <row r="150" spans="1:15" ht="12" customHeight="1" x14ac:dyDescent="0.25">
      <c r="A150" s="56" t="s">
        <v>151</v>
      </c>
      <c r="B150" s="4">
        <v>27</v>
      </c>
      <c r="C150" s="55" t="s">
        <v>150</v>
      </c>
      <c r="D150" s="23">
        <v>43434</v>
      </c>
      <c r="E150" s="24">
        <v>45626</v>
      </c>
      <c r="F150" s="21"/>
      <c r="G150" s="22"/>
      <c r="H150" s="21"/>
      <c r="I150" s="22"/>
      <c r="J150" s="14">
        <v>73333.33</v>
      </c>
      <c r="K150" s="5">
        <v>73333.33</v>
      </c>
      <c r="L150" s="5">
        <v>36115</v>
      </c>
      <c r="M150" s="5">
        <v>0</v>
      </c>
      <c r="N150" s="5">
        <v>37218.33</v>
      </c>
      <c r="O150" s="15">
        <v>0.4924772951126043</v>
      </c>
    </row>
    <row r="151" spans="1:15" ht="12" customHeight="1" x14ac:dyDescent="0.25">
      <c r="A151" s="56" t="s">
        <v>153</v>
      </c>
      <c r="B151" s="4">
        <v>28</v>
      </c>
      <c r="C151" s="55" t="s">
        <v>152</v>
      </c>
      <c r="D151" s="21"/>
      <c r="E151" s="22"/>
      <c r="F151" s="25">
        <v>44329</v>
      </c>
      <c r="G151" s="26">
        <v>46520</v>
      </c>
      <c r="H151" s="21"/>
      <c r="I151" s="22"/>
      <c r="J151" s="14">
        <v>376000</v>
      </c>
      <c r="K151" s="5">
        <v>376000</v>
      </c>
      <c r="L151" s="5">
        <v>0</v>
      </c>
      <c r="M151" s="5">
        <v>0</v>
      </c>
      <c r="N151" s="5">
        <v>376000</v>
      </c>
      <c r="O151" s="15">
        <v>0</v>
      </c>
    </row>
    <row r="152" spans="1:15" ht="12" customHeight="1" x14ac:dyDescent="0.25">
      <c r="A152" s="91" t="s">
        <v>667</v>
      </c>
      <c r="B152" s="62">
        <v>8</v>
      </c>
      <c r="C152" s="90" t="s">
        <v>589</v>
      </c>
      <c r="D152" s="92"/>
      <c r="E152" s="93"/>
      <c r="F152" s="94">
        <v>43756</v>
      </c>
      <c r="G152" s="95">
        <v>45948</v>
      </c>
      <c r="H152" s="94">
        <v>43756</v>
      </c>
      <c r="I152" s="95">
        <v>45948</v>
      </c>
      <c r="J152" s="96">
        <v>400000</v>
      </c>
      <c r="K152" s="97">
        <v>1041666.66</v>
      </c>
      <c r="L152" s="97">
        <v>1041666.66</v>
      </c>
      <c r="M152" s="97">
        <v>0</v>
      </c>
      <c r="N152" s="97">
        <v>0</v>
      </c>
      <c r="O152" s="98">
        <v>1</v>
      </c>
    </row>
    <row r="153" spans="1:15" ht="12" customHeight="1" x14ac:dyDescent="0.25">
      <c r="A153" s="91" t="s">
        <v>630</v>
      </c>
      <c r="B153" s="62">
        <v>8</v>
      </c>
      <c r="C153" s="90" t="s">
        <v>551</v>
      </c>
      <c r="D153" s="92"/>
      <c r="E153" s="93"/>
      <c r="F153" s="99">
        <v>44302</v>
      </c>
      <c r="G153" s="100">
        <v>46493</v>
      </c>
      <c r="H153" s="92"/>
      <c r="I153" s="93"/>
      <c r="J153" s="96">
        <v>1980000</v>
      </c>
      <c r="K153" s="97">
        <v>1980000</v>
      </c>
      <c r="L153" s="97">
        <v>1980000</v>
      </c>
      <c r="M153" s="97">
        <v>0</v>
      </c>
      <c r="N153" s="97">
        <v>0</v>
      </c>
      <c r="O153" s="98">
        <v>1</v>
      </c>
    </row>
    <row r="154" spans="1:15" ht="12" customHeight="1" x14ac:dyDescent="0.25">
      <c r="A154" s="56" t="s">
        <v>673</v>
      </c>
      <c r="B154" s="52" t="s">
        <v>678</v>
      </c>
      <c r="C154" s="55" t="s">
        <v>104</v>
      </c>
      <c r="D154" s="21"/>
      <c r="E154" s="22"/>
      <c r="F154" s="21"/>
      <c r="G154" s="22"/>
      <c r="H154" s="25">
        <v>45866</v>
      </c>
      <c r="I154" s="26">
        <v>48057</v>
      </c>
      <c r="J154" s="14">
        <v>100000</v>
      </c>
      <c r="K154" s="5">
        <v>100000</v>
      </c>
      <c r="L154" s="5">
        <v>0</v>
      </c>
      <c r="M154" s="5">
        <v>0</v>
      </c>
      <c r="N154" s="5">
        <v>100000</v>
      </c>
      <c r="O154" s="15">
        <v>0</v>
      </c>
    </row>
    <row r="155" spans="1:15" ht="12" customHeight="1" x14ac:dyDescent="0.25">
      <c r="A155" s="56" t="s">
        <v>103</v>
      </c>
      <c r="B155" s="52" t="s">
        <v>678</v>
      </c>
      <c r="C155" s="55" t="s">
        <v>102</v>
      </c>
      <c r="D155" s="21"/>
      <c r="E155" s="22"/>
      <c r="F155" s="21"/>
      <c r="G155" s="22"/>
      <c r="H155" s="25">
        <v>45866</v>
      </c>
      <c r="I155" s="26">
        <v>48057</v>
      </c>
      <c r="J155" s="14">
        <v>114000</v>
      </c>
      <c r="K155" s="5">
        <v>114000</v>
      </c>
      <c r="L155" s="5">
        <v>0</v>
      </c>
      <c r="M155" s="5">
        <v>0</v>
      </c>
      <c r="N155" s="5">
        <v>114000</v>
      </c>
      <c r="O155" s="15">
        <v>0</v>
      </c>
    </row>
    <row r="156" spans="1:15" ht="12" customHeight="1" x14ac:dyDescent="0.25">
      <c r="A156" s="56" t="s">
        <v>635</v>
      </c>
      <c r="B156" s="52" t="s">
        <v>678</v>
      </c>
      <c r="C156" s="55" t="s">
        <v>106</v>
      </c>
      <c r="D156" s="21"/>
      <c r="E156" s="22"/>
      <c r="F156" s="21"/>
      <c r="G156" s="22"/>
      <c r="H156" s="25">
        <v>45866</v>
      </c>
      <c r="I156" s="26">
        <v>48057</v>
      </c>
      <c r="J156" s="14">
        <v>0</v>
      </c>
      <c r="K156" s="5">
        <v>75991.22</v>
      </c>
      <c r="L156" s="5">
        <v>0</v>
      </c>
      <c r="M156" s="5">
        <v>0</v>
      </c>
      <c r="N156" s="5">
        <v>75991.22</v>
      </c>
      <c r="O156" s="15">
        <v>0</v>
      </c>
    </row>
    <row r="157" spans="1:15" ht="12" customHeight="1" x14ac:dyDescent="0.25">
      <c r="A157" s="56" t="s">
        <v>109</v>
      </c>
      <c r="B157" s="52" t="s">
        <v>678</v>
      </c>
      <c r="C157" s="55" t="s">
        <v>108</v>
      </c>
      <c r="D157" s="21"/>
      <c r="E157" s="22"/>
      <c r="F157" s="21"/>
      <c r="G157" s="22"/>
      <c r="H157" s="25">
        <v>45866</v>
      </c>
      <c r="I157" s="26">
        <v>48057</v>
      </c>
      <c r="J157" s="14">
        <v>0</v>
      </c>
      <c r="K157" s="5">
        <v>75991.22</v>
      </c>
      <c r="L157" s="5">
        <v>0</v>
      </c>
      <c r="M157" s="5">
        <v>0</v>
      </c>
      <c r="N157" s="5">
        <v>75991.22</v>
      </c>
      <c r="O157" s="15">
        <v>0</v>
      </c>
    </row>
    <row r="158" spans="1:15" ht="12" customHeight="1" x14ac:dyDescent="0.25">
      <c r="A158" s="56" t="s">
        <v>101</v>
      </c>
      <c r="B158" s="52" t="s">
        <v>678</v>
      </c>
      <c r="C158" s="55" t="s">
        <v>100</v>
      </c>
      <c r="D158" s="21"/>
      <c r="E158" s="22"/>
      <c r="F158" s="23">
        <v>43891</v>
      </c>
      <c r="G158" s="24">
        <v>46082</v>
      </c>
      <c r="H158" s="21"/>
      <c r="I158" s="22"/>
      <c r="J158" s="14">
        <v>694444.44</v>
      </c>
      <c r="K158" s="5">
        <v>0</v>
      </c>
      <c r="L158" s="5">
        <v>0</v>
      </c>
      <c r="M158" s="5">
        <v>0</v>
      </c>
      <c r="N158" s="5">
        <v>0</v>
      </c>
      <c r="O158" s="15" t="s">
        <v>700</v>
      </c>
    </row>
    <row r="159" spans="1:15" ht="12" customHeight="1" x14ac:dyDescent="0.25">
      <c r="A159" s="91" t="s">
        <v>619</v>
      </c>
      <c r="B159" s="62">
        <v>1</v>
      </c>
      <c r="C159" s="90" t="s">
        <v>538</v>
      </c>
      <c r="D159" s="94">
        <v>43434</v>
      </c>
      <c r="E159" s="95">
        <v>45626</v>
      </c>
      <c r="F159" s="99">
        <v>43891</v>
      </c>
      <c r="G159" s="100">
        <v>46082</v>
      </c>
      <c r="H159" s="92"/>
      <c r="I159" s="93"/>
      <c r="J159" s="96">
        <v>100000</v>
      </c>
      <c r="K159" s="97">
        <v>439637</v>
      </c>
      <c r="L159" s="97">
        <v>438261.13</v>
      </c>
      <c r="M159" s="97">
        <v>1375.77</v>
      </c>
      <c r="N159" s="97">
        <v>9.9999999995361577E-2</v>
      </c>
      <c r="O159" s="98">
        <v>0.99999977253961791</v>
      </c>
    </row>
    <row r="160" spans="1:15" ht="12" customHeight="1" x14ac:dyDescent="0.25">
      <c r="A160" s="91" t="s">
        <v>607</v>
      </c>
      <c r="B160" s="62">
        <v>2</v>
      </c>
      <c r="C160" s="90" t="s">
        <v>526</v>
      </c>
      <c r="D160" s="94">
        <v>43434</v>
      </c>
      <c r="E160" s="95">
        <v>45626</v>
      </c>
      <c r="F160" s="92"/>
      <c r="G160" s="93"/>
      <c r="H160" s="92"/>
      <c r="I160" s="93"/>
      <c r="J160" s="96">
        <v>228189</v>
      </c>
      <c r="K160" s="97">
        <v>228189</v>
      </c>
      <c r="L160" s="97">
        <v>228189</v>
      </c>
      <c r="M160" s="97">
        <v>0</v>
      </c>
      <c r="N160" s="97">
        <v>0</v>
      </c>
      <c r="O160" s="98">
        <v>1</v>
      </c>
    </row>
    <row r="161" spans="1:15" ht="12" customHeight="1" x14ac:dyDescent="0.25">
      <c r="A161" s="56" t="s">
        <v>302</v>
      </c>
      <c r="B161" s="4">
        <v>101</v>
      </c>
      <c r="C161" s="55" t="s">
        <v>301</v>
      </c>
      <c r="D161" s="23">
        <v>43434</v>
      </c>
      <c r="E161" s="24">
        <v>45626</v>
      </c>
      <c r="F161" s="23">
        <v>43891</v>
      </c>
      <c r="G161" s="24">
        <v>46082</v>
      </c>
      <c r="H161" s="21"/>
      <c r="I161" s="22"/>
      <c r="J161" s="41">
        <v>1000000</v>
      </c>
      <c r="K161" s="6">
        <v>2083333.33</v>
      </c>
      <c r="L161" s="6">
        <v>938553.85</v>
      </c>
      <c r="M161" s="6">
        <v>557352.81999999995</v>
      </c>
      <c r="N161" s="6">
        <v>587426.66</v>
      </c>
      <c r="O161" s="42">
        <v>0.71803520274885624</v>
      </c>
    </row>
    <row r="162" spans="1:15" ht="12" customHeight="1" x14ac:dyDescent="0.25">
      <c r="A162" s="56" t="s">
        <v>76</v>
      </c>
      <c r="B162" s="62">
        <v>5</v>
      </c>
      <c r="C162" s="55" t="s">
        <v>75</v>
      </c>
      <c r="D162" s="21"/>
      <c r="E162" s="22"/>
      <c r="F162" s="25">
        <v>44509</v>
      </c>
      <c r="G162" s="26">
        <v>46700</v>
      </c>
      <c r="H162" s="21"/>
      <c r="I162" s="22"/>
      <c r="J162" s="14">
        <v>120627.16</v>
      </c>
      <c r="K162" s="5">
        <v>120627.16</v>
      </c>
      <c r="L162" s="5">
        <v>0</v>
      </c>
      <c r="M162" s="5">
        <v>0</v>
      </c>
      <c r="N162" s="5">
        <v>120627.16</v>
      </c>
      <c r="O162" s="15">
        <v>0</v>
      </c>
    </row>
    <row r="163" spans="1:15" ht="12" customHeight="1" x14ac:dyDescent="0.25">
      <c r="A163" s="91" t="s">
        <v>668</v>
      </c>
      <c r="B163" s="62">
        <v>7</v>
      </c>
      <c r="C163" s="90" t="s">
        <v>590</v>
      </c>
      <c r="D163" s="92"/>
      <c r="E163" s="93"/>
      <c r="F163" s="94">
        <v>43756</v>
      </c>
      <c r="G163" s="95">
        <v>45948</v>
      </c>
      <c r="H163" s="99">
        <v>44123</v>
      </c>
      <c r="I163" s="100">
        <v>46314</v>
      </c>
      <c r="J163" s="96">
        <v>400000</v>
      </c>
      <c r="K163" s="97">
        <v>1041666.66</v>
      </c>
      <c r="L163" s="97">
        <v>1041666.66</v>
      </c>
      <c r="M163" s="97">
        <v>0</v>
      </c>
      <c r="N163" s="97">
        <v>0</v>
      </c>
      <c r="O163" s="98">
        <v>1</v>
      </c>
    </row>
    <row r="164" spans="1:15" ht="12" customHeight="1" x14ac:dyDescent="0.25">
      <c r="A164" s="91" t="s">
        <v>610</v>
      </c>
      <c r="B164" s="4">
        <v>180</v>
      </c>
      <c r="C164" s="90" t="s">
        <v>529</v>
      </c>
      <c r="D164" s="94">
        <v>43434</v>
      </c>
      <c r="E164" s="95">
        <v>45626</v>
      </c>
      <c r="F164" s="92"/>
      <c r="G164" s="93"/>
      <c r="H164" s="92"/>
      <c r="I164" s="93"/>
      <c r="J164" s="96">
        <v>694444.44</v>
      </c>
      <c r="K164" s="97">
        <v>694444.44</v>
      </c>
      <c r="L164" s="97">
        <v>694444.44</v>
      </c>
      <c r="M164" s="97">
        <v>0</v>
      </c>
      <c r="N164" s="97">
        <v>0</v>
      </c>
      <c r="O164" s="98">
        <v>1</v>
      </c>
    </row>
    <row r="165" spans="1:15" ht="12" customHeight="1" x14ac:dyDescent="0.25">
      <c r="A165" s="56" t="s">
        <v>442</v>
      </c>
      <c r="B165" s="4">
        <v>163</v>
      </c>
      <c r="C165" s="55" t="s">
        <v>441</v>
      </c>
      <c r="D165" s="23">
        <v>43434</v>
      </c>
      <c r="E165" s="24">
        <v>45626</v>
      </c>
      <c r="F165" s="21"/>
      <c r="G165" s="22"/>
      <c r="H165" s="21"/>
      <c r="I165" s="22"/>
      <c r="J165" s="41">
        <v>10000</v>
      </c>
      <c r="K165" s="6">
        <v>10000</v>
      </c>
      <c r="L165" s="6">
        <v>0</v>
      </c>
      <c r="M165" s="6">
        <v>0</v>
      </c>
      <c r="N165" s="6">
        <v>10000</v>
      </c>
      <c r="O165" s="42">
        <v>0</v>
      </c>
    </row>
    <row r="166" spans="1:15" ht="12" customHeight="1" x14ac:dyDescent="0.25">
      <c r="A166" s="56" t="s">
        <v>446</v>
      </c>
      <c r="B166" s="4">
        <v>165</v>
      </c>
      <c r="C166" s="55" t="s">
        <v>445</v>
      </c>
      <c r="D166" s="23">
        <v>43434</v>
      </c>
      <c r="E166" s="24">
        <v>45626</v>
      </c>
      <c r="F166" s="21"/>
      <c r="G166" s="22"/>
      <c r="H166" s="21"/>
      <c r="I166" s="22"/>
      <c r="J166" s="41">
        <v>50000</v>
      </c>
      <c r="K166" s="6">
        <v>50000</v>
      </c>
      <c r="L166" s="6">
        <v>0</v>
      </c>
      <c r="M166" s="6">
        <v>0</v>
      </c>
      <c r="N166" s="6">
        <v>50000</v>
      </c>
      <c r="O166" s="42">
        <v>0</v>
      </c>
    </row>
    <row r="167" spans="1:15" ht="12" customHeight="1" x14ac:dyDescent="0.25">
      <c r="A167" s="56" t="s">
        <v>438</v>
      </c>
      <c r="B167" s="4">
        <v>161</v>
      </c>
      <c r="C167" s="55" t="s">
        <v>437</v>
      </c>
      <c r="D167" s="23">
        <v>43434</v>
      </c>
      <c r="E167" s="24">
        <v>45626</v>
      </c>
      <c r="F167" s="21"/>
      <c r="G167" s="22"/>
      <c r="H167" s="21"/>
      <c r="I167" s="22"/>
      <c r="J167" s="41">
        <v>150000</v>
      </c>
      <c r="K167" s="6">
        <v>150000</v>
      </c>
      <c r="L167" s="6">
        <v>0</v>
      </c>
      <c r="M167" s="6">
        <v>0</v>
      </c>
      <c r="N167" s="6">
        <v>150000</v>
      </c>
      <c r="O167" s="42">
        <v>0</v>
      </c>
    </row>
    <row r="168" spans="1:15" ht="12" customHeight="1" x14ac:dyDescent="0.25">
      <c r="A168" s="56" t="s">
        <v>440</v>
      </c>
      <c r="B168" s="4">
        <v>162</v>
      </c>
      <c r="C168" s="55" t="s">
        <v>439</v>
      </c>
      <c r="D168" s="23">
        <v>43434</v>
      </c>
      <c r="E168" s="24">
        <v>45626</v>
      </c>
      <c r="F168" s="21"/>
      <c r="G168" s="22"/>
      <c r="H168" s="21"/>
      <c r="I168" s="22"/>
      <c r="J168" s="41">
        <v>21660</v>
      </c>
      <c r="K168" s="6">
        <v>21660</v>
      </c>
      <c r="L168" s="6">
        <v>0</v>
      </c>
      <c r="M168" s="6">
        <v>0</v>
      </c>
      <c r="N168" s="6">
        <v>21660</v>
      </c>
      <c r="O168" s="42">
        <v>0</v>
      </c>
    </row>
    <row r="169" spans="1:15" ht="12" customHeight="1" x14ac:dyDescent="0.25">
      <c r="A169" s="56" t="s">
        <v>448</v>
      </c>
      <c r="B169" s="4">
        <v>166</v>
      </c>
      <c r="C169" s="55" t="s">
        <v>447</v>
      </c>
      <c r="D169" s="23">
        <v>43434</v>
      </c>
      <c r="E169" s="24">
        <v>45626</v>
      </c>
      <c r="F169" s="21"/>
      <c r="G169" s="22"/>
      <c r="H169" s="21"/>
      <c r="I169" s="22"/>
      <c r="J169" s="41">
        <v>50000</v>
      </c>
      <c r="K169" s="6">
        <v>50000</v>
      </c>
      <c r="L169" s="6">
        <v>0</v>
      </c>
      <c r="M169" s="6">
        <v>0</v>
      </c>
      <c r="N169" s="6">
        <v>50000</v>
      </c>
      <c r="O169" s="42">
        <v>0</v>
      </c>
    </row>
    <row r="170" spans="1:15" ht="12" customHeight="1" x14ac:dyDescent="0.25">
      <c r="A170" s="56" t="s">
        <v>444</v>
      </c>
      <c r="B170" s="4">
        <v>164</v>
      </c>
      <c r="C170" s="55" t="s">
        <v>443</v>
      </c>
      <c r="D170" s="23">
        <v>43434</v>
      </c>
      <c r="E170" s="24">
        <v>45626</v>
      </c>
      <c r="F170" s="21"/>
      <c r="G170" s="22"/>
      <c r="H170" s="21"/>
      <c r="I170" s="22"/>
      <c r="J170" s="41">
        <v>150000</v>
      </c>
      <c r="K170" s="6">
        <v>150000</v>
      </c>
      <c r="L170" s="6">
        <v>87500</v>
      </c>
      <c r="M170" s="6">
        <v>0</v>
      </c>
      <c r="N170" s="6">
        <v>62500</v>
      </c>
      <c r="O170" s="42">
        <v>0.58333333333333337</v>
      </c>
    </row>
    <row r="171" spans="1:15" ht="12" customHeight="1" x14ac:dyDescent="0.25">
      <c r="A171" s="56" t="s">
        <v>458</v>
      </c>
      <c r="B171" s="4">
        <v>171</v>
      </c>
      <c r="C171" s="55" t="s">
        <v>457</v>
      </c>
      <c r="D171" s="21"/>
      <c r="E171" s="22"/>
      <c r="F171" s="21"/>
      <c r="G171" s="22"/>
      <c r="H171" s="25">
        <v>46001</v>
      </c>
      <c r="I171" s="26">
        <v>48192</v>
      </c>
      <c r="J171" s="41">
        <v>83000</v>
      </c>
      <c r="K171" s="6">
        <v>83000</v>
      </c>
      <c r="L171" s="6">
        <v>0</v>
      </c>
      <c r="M171" s="6">
        <v>0</v>
      </c>
      <c r="N171" s="6">
        <v>83000</v>
      </c>
      <c r="O171" s="42">
        <v>0</v>
      </c>
    </row>
    <row r="172" spans="1:15" ht="12" customHeight="1" x14ac:dyDescent="0.25">
      <c r="A172" s="56" t="s">
        <v>452</v>
      </c>
      <c r="B172" s="4">
        <v>168</v>
      </c>
      <c r="C172" s="55" t="s">
        <v>451</v>
      </c>
      <c r="D172" s="23">
        <v>43434</v>
      </c>
      <c r="E172" s="24">
        <v>45626</v>
      </c>
      <c r="F172" s="21"/>
      <c r="G172" s="22"/>
      <c r="H172" s="21"/>
      <c r="I172" s="22"/>
      <c r="J172" s="41">
        <v>23648.14</v>
      </c>
      <c r="K172" s="6">
        <v>23648.14</v>
      </c>
      <c r="L172" s="6">
        <v>0</v>
      </c>
      <c r="M172" s="6">
        <v>0</v>
      </c>
      <c r="N172" s="6">
        <v>23648.14</v>
      </c>
      <c r="O172" s="42">
        <v>0</v>
      </c>
    </row>
    <row r="173" spans="1:15" ht="12" customHeight="1" x14ac:dyDescent="0.25">
      <c r="A173" s="91" t="s">
        <v>615</v>
      </c>
      <c r="B173" s="4">
        <v>167</v>
      </c>
      <c r="C173" s="90" t="s">
        <v>534</v>
      </c>
      <c r="D173" s="94">
        <v>43434</v>
      </c>
      <c r="E173" s="95">
        <v>45626</v>
      </c>
      <c r="F173" s="92"/>
      <c r="G173" s="93"/>
      <c r="H173" s="92"/>
      <c r="I173" s="93"/>
      <c r="J173" s="104">
        <v>25000</v>
      </c>
      <c r="K173" s="105">
        <v>25000</v>
      </c>
      <c r="L173" s="105">
        <v>24998.43</v>
      </c>
      <c r="M173" s="105">
        <v>0</v>
      </c>
      <c r="N173" s="105">
        <v>1.569999999999709</v>
      </c>
      <c r="O173" s="106">
        <v>0.99993719999999997</v>
      </c>
    </row>
    <row r="174" spans="1:15" ht="12" customHeight="1" x14ac:dyDescent="0.25">
      <c r="A174" s="56" t="s">
        <v>456</v>
      </c>
      <c r="B174" s="4">
        <v>170</v>
      </c>
      <c r="C174" s="55" t="s">
        <v>455</v>
      </c>
      <c r="D174" s="21"/>
      <c r="E174" s="22"/>
      <c r="F174" s="21"/>
      <c r="G174" s="22"/>
      <c r="H174" s="25">
        <v>46001</v>
      </c>
      <c r="I174" s="26">
        <v>48192</v>
      </c>
      <c r="J174" s="41">
        <v>400000</v>
      </c>
      <c r="K174" s="6">
        <v>400000</v>
      </c>
      <c r="L174" s="6">
        <v>0</v>
      </c>
      <c r="M174" s="6">
        <v>0</v>
      </c>
      <c r="N174" s="6">
        <v>400000</v>
      </c>
      <c r="O174" s="42">
        <v>0</v>
      </c>
    </row>
    <row r="175" spans="1:15" ht="12" customHeight="1" x14ac:dyDescent="0.25">
      <c r="A175" s="56" t="s">
        <v>727</v>
      </c>
      <c r="B175" s="4">
        <v>169</v>
      </c>
      <c r="C175" s="55" t="s">
        <v>453</v>
      </c>
      <c r="D175" s="21"/>
      <c r="E175" s="22"/>
      <c r="F175" s="21"/>
      <c r="G175" s="22"/>
      <c r="H175" s="25">
        <v>44124</v>
      </c>
      <c r="I175" s="26">
        <v>46315</v>
      </c>
      <c r="J175" s="41">
        <v>68334</v>
      </c>
      <c r="K175" s="6">
        <v>68334</v>
      </c>
      <c r="L175" s="6">
        <v>0</v>
      </c>
      <c r="M175" s="6">
        <v>0</v>
      </c>
      <c r="N175" s="6">
        <v>68334</v>
      </c>
      <c r="O175" s="42">
        <v>0</v>
      </c>
    </row>
    <row r="176" spans="1:15" ht="12" customHeight="1" x14ac:dyDescent="0.25">
      <c r="A176" s="91" t="s">
        <v>657</v>
      </c>
      <c r="B176" s="62">
        <v>28</v>
      </c>
      <c r="C176" s="90" t="s">
        <v>579</v>
      </c>
      <c r="D176" s="92"/>
      <c r="E176" s="93"/>
      <c r="F176" s="94">
        <v>43756</v>
      </c>
      <c r="G176" s="95">
        <v>45948</v>
      </c>
      <c r="H176" s="92"/>
      <c r="I176" s="93"/>
      <c r="J176" s="96">
        <v>180000</v>
      </c>
      <c r="K176" s="97">
        <v>180000</v>
      </c>
      <c r="L176" s="97">
        <v>180000</v>
      </c>
      <c r="M176" s="97">
        <v>0</v>
      </c>
      <c r="N176" s="97">
        <v>0</v>
      </c>
      <c r="O176" s="98">
        <v>1</v>
      </c>
    </row>
    <row r="177" spans="1:15" ht="12" customHeight="1" x14ac:dyDescent="0.25">
      <c r="A177" s="56" t="s">
        <v>78</v>
      </c>
      <c r="B177" s="62">
        <v>6</v>
      </c>
      <c r="C177" s="114" t="s">
        <v>77</v>
      </c>
      <c r="D177" s="115"/>
      <c r="E177" s="116"/>
      <c r="F177" s="115"/>
      <c r="G177" s="116"/>
      <c r="H177" s="117">
        <v>45136</v>
      </c>
      <c r="I177" s="118">
        <v>47328</v>
      </c>
      <c r="J177" s="119">
        <v>280444.44</v>
      </c>
      <c r="K177" s="120">
        <v>280444.44</v>
      </c>
      <c r="L177" s="120">
        <v>0</v>
      </c>
      <c r="M177" s="120">
        <v>0</v>
      </c>
      <c r="N177" s="120">
        <v>280444.44</v>
      </c>
      <c r="O177" s="121">
        <v>0</v>
      </c>
    </row>
    <row r="178" spans="1:15" ht="12" customHeight="1" x14ac:dyDescent="0.25">
      <c r="A178" s="91" t="s">
        <v>626</v>
      </c>
      <c r="B178" s="4">
        <v>12</v>
      </c>
      <c r="C178" s="90" t="s">
        <v>546</v>
      </c>
      <c r="D178" s="92"/>
      <c r="E178" s="93"/>
      <c r="F178" s="94">
        <v>43891</v>
      </c>
      <c r="G178" s="95">
        <v>46082</v>
      </c>
      <c r="H178" s="92"/>
      <c r="I178" s="93"/>
      <c r="J178" s="96">
        <v>1388888.89</v>
      </c>
      <c r="K178" s="97">
        <v>1388888.89</v>
      </c>
      <c r="L178" s="97">
        <v>1388888.88</v>
      </c>
      <c r="M178" s="97">
        <v>0</v>
      </c>
      <c r="N178" s="97">
        <v>1.0000000009313226E-2</v>
      </c>
      <c r="O178" s="98">
        <v>0.99999999279999996</v>
      </c>
    </row>
    <row r="179" spans="1:15" ht="12" customHeight="1" x14ac:dyDescent="0.25">
      <c r="A179" s="56" t="s">
        <v>728</v>
      </c>
      <c r="B179" s="4">
        <v>56</v>
      </c>
      <c r="C179" s="55" t="s">
        <v>208</v>
      </c>
      <c r="D179" s="21"/>
      <c r="E179" s="22"/>
      <c r="F179" s="21"/>
      <c r="G179" s="22"/>
      <c r="H179" s="25">
        <v>44329</v>
      </c>
      <c r="I179" s="26">
        <v>46520</v>
      </c>
      <c r="J179" s="14">
        <v>321666.67</v>
      </c>
      <c r="K179" s="5">
        <v>1041666.67</v>
      </c>
      <c r="L179" s="5">
        <v>219456.03</v>
      </c>
      <c r="M179" s="5">
        <v>0</v>
      </c>
      <c r="N179" s="5">
        <v>822210.64</v>
      </c>
      <c r="O179" s="15">
        <v>0.21067778812583107</v>
      </c>
    </row>
    <row r="180" spans="1:15" ht="12" customHeight="1" x14ac:dyDescent="0.25">
      <c r="A180" s="56" t="s">
        <v>207</v>
      </c>
      <c r="B180" s="4">
        <v>55</v>
      </c>
      <c r="C180" s="55" t="s">
        <v>206</v>
      </c>
      <c r="D180" s="23">
        <v>43434</v>
      </c>
      <c r="E180" s="24">
        <v>45626</v>
      </c>
      <c r="F180" s="25">
        <v>44490</v>
      </c>
      <c r="G180" s="26">
        <v>46681</v>
      </c>
      <c r="H180" s="25">
        <v>44490</v>
      </c>
      <c r="I180" s="26">
        <v>46681</v>
      </c>
      <c r="J180" s="14">
        <v>100000</v>
      </c>
      <c r="K180" s="5">
        <v>0</v>
      </c>
      <c r="L180" s="5">
        <v>0</v>
      </c>
      <c r="M180" s="5">
        <v>0</v>
      </c>
      <c r="N180" s="5">
        <v>0</v>
      </c>
      <c r="O180" s="15" t="s">
        <v>700</v>
      </c>
    </row>
    <row r="181" spans="1:15" ht="12" customHeight="1" x14ac:dyDescent="0.25">
      <c r="A181" s="56" t="s">
        <v>729</v>
      </c>
      <c r="B181" s="4">
        <v>54</v>
      </c>
      <c r="C181" s="55" t="s">
        <v>204</v>
      </c>
      <c r="D181" s="23">
        <v>43434</v>
      </c>
      <c r="E181" s="24">
        <v>45626</v>
      </c>
      <c r="F181" s="21"/>
      <c r="G181" s="22"/>
      <c r="H181" s="21"/>
      <c r="I181" s="22"/>
      <c r="J181" s="14">
        <v>70000</v>
      </c>
      <c r="K181" s="5">
        <v>0</v>
      </c>
      <c r="L181" s="5">
        <v>0</v>
      </c>
      <c r="M181" s="5">
        <v>0</v>
      </c>
      <c r="N181" s="5">
        <v>0</v>
      </c>
      <c r="O181" s="15" t="s">
        <v>700</v>
      </c>
    </row>
    <row r="182" spans="1:15" ht="12" customHeight="1" x14ac:dyDescent="0.25">
      <c r="A182" s="56" t="s">
        <v>298</v>
      </c>
      <c r="B182" s="4">
        <v>99</v>
      </c>
      <c r="C182" s="55" t="s">
        <v>297</v>
      </c>
      <c r="D182" s="23">
        <v>43434</v>
      </c>
      <c r="E182" s="24">
        <v>45626</v>
      </c>
      <c r="F182" s="21"/>
      <c r="G182" s="22"/>
      <c r="H182" s="21"/>
      <c r="I182" s="22"/>
      <c r="J182" s="41">
        <v>238249.15</v>
      </c>
      <c r="K182" s="6">
        <v>238249.15</v>
      </c>
      <c r="L182" s="6">
        <v>0</v>
      </c>
      <c r="M182" s="6">
        <v>0</v>
      </c>
      <c r="N182" s="6">
        <v>238249.15</v>
      </c>
      <c r="O182" s="42">
        <v>0</v>
      </c>
    </row>
    <row r="183" spans="1:15" ht="12" customHeight="1" x14ac:dyDescent="0.25">
      <c r="A183" s="56" t="s">
        <v>270</v>
      </c>
      <c r="B183" s="4">
        <v>86</v>
      </c>
      <c r="C183" s="55" t="s">
        <v>269</v>
      </c>
      <c r="D183" s="23">
        <v>43434</v>
      </c>
      <c r="E183" s="24">
        <v>45626</v>
      </c>
      <c r="F183" s="21"/>
      <c r="G183" s="22"/>
      <c r="H183" s="21"/>
      <c r="I183" s="22"/>
      <c r="J183" s="41">
        <v>200000</v>
      </c>
      <c r="K183" s="6">
        <v>200000</v>
      </c>
      <c r="L183" s="6">
        <v>197114.94</v>
      </c>
      <c r="M183" s="6">
        <v>0</v>
      </c>
      <c r="N183" s="6">
        <v>2885.0599999999977</v>
      </c>
      <c r="O183" s="42">
        <v>0.98557470000000003</v>
      </c>
    </row>
    <row r="184" spans="1:15" ht="12" customHeight="1" x14ac:dyDescent="0.25">
      <c r="A184" s="56" t="s">
        <v>292</v>
      </c>
      <c r="B184" s="4">
        <v>96</v>
      </c>
      <c r="C184" s="55" t="s">
        <v>291</v>
      </c>
      <c r="D184" s="21"/>
      <c r="E184" s="22"/>
      <c r="F184" s="23">
        <v>43891</v>
      </c>
      <c r="G184" s="24">
        <v>46082</v>
      </c>
      <c r="H184" s="21"/>
      <c r="I184" s="22"/>
      <c r="J184" s="41">
        <v>276173.65999999997</v>
      </c>
      <c r="K184" s="6">
        <v>276173.65999999997</v>
      </c>
      <c r="L184" s="6">
        <v>194582.2</v>
      </c>
      <c r="M184" s="6">
        <v>0</v>
      </c>
      <c r="N184" s="6">
        <v>81591.459999999963</v>
      </c>
      <c r="O184" s="42">
        <v>0.70456465689016112</v>
      </c>
    </row>
    <row r="185" spans="1:15" ht="12" customHeight="1" x14ac:dyDescent="0.25">
      <c r="A185" s="56" t="s">
        <v>181</v>
      </c>
      <c r="B185" s="4">
        <v>42</v>
      </c>
      <c r="C185" s="58"/>
      <c r="D185" s="21"/>
      <c r="E185" s="22"/>
      <c r="F185" s="21"/>
      <c r="G185" s="22"/>
      <c r="H185" s="21"/>
      <c r="I185" s="22"/>
      <c r="J185" s="41"/>
      <c r="K185" s="6"/>
      <c r="L185" s="6"/>
      <c r="M185" s="6"/>
      <c r="N185" s="6"/>
      <c r="O185" s="42"/>
    </row>
    <row r="186" spans="1:15" ht="12" customHeight="1" x14ac:dyDescent="0.25">
      <c r="A186" s="56" t="s">
        <v>486</v>
      </c>
      <c r="B186" s="4">
        <v>2</v>
      </c>
      <c r="C186" s="55" t="s">
        <v>485</v>
      </c>
      <c r="D186" s="21"/>
      <c r="E186" s="22"/>
      <c r="F186" s="25">
        <v>44603</v>
      </c>
      <c r="G186" s="26">
        <v>46794</v>
      </c>
      <c r="H186" s="21"/>
      <c r="I186" s="22"/>
      <c r="J186" s="14">
        <v>588000</v>
      </c>
      <c r="K186" s="5">
        <v>588000</v>
      </c>
      <c r="L186" s="5">
        <v>0</v>
      </c>
      <c r="M186" s="5">
        <v>0</v>
      </c>
      <c r="N186" s="5">
        <v>588000</v>
      </c>
      <c r="O186" s="15">
        <v>0</v>
      </c>
    </row>
    <row r="187" spans="1:15" ht="12" customHeight="1" x14ac:dyDescent="0.25">
      <c r="A187" s="91" t="s">
        <v>623</v>
      </c>
      <c r="B187" s="4">
        <v>43</v>
      </c>
      <c r="C187" s="90" t="s">
        <v>542</v>
      </c>
      <c r="D187" s="99">
        <v>43483</v>
      </c>
      <c r="E187" s="100">
        <v>45675</v>
      </c>
      <c r="F187" s="92"/>
      <c r="G187" s="93"/>
      <c r="H187" s="92"/>
      <c r="I187" s="93"/>
      <c r="J187" s="96">
        <v>245333.33</v>
      </c>
      <c r="K187" s="97">
        <v>245333.33</v>
      </c>
      <c r="L187" s="97">
        <v>244815.19</v>
      </c>
      <c r="M187" s="97">
        <v>0</v>
      </c>
      <c r="N187" s="97">
        <v>518.13999999998487</v>
      </c>
      <c r="O187" s="98">
        <v>0.99788801627565249</v>
      </c>
    </row>
    <row r="188" spans="1:15" ht="12" customHeight="1" x14ac:dyDescent="0.25">
      <c r="A188" s="56" t="s">
        <v>171</v>
      </c>
      <c r="B188" s="4">
        <v>37</v>
      </c>
      <c r="C188" s="55" t="s">
        <v>170</v>
      </c>
      <c r="D188" s="23">
        <v>43434</v>
      </c>
      <c r="E188" s="24">
        <v>45626</v>
      </c>
      <c r="F188" s="21"/>
      <c r="G188" s="22"/>
      <c r="H188" s="21"/>
      <c r="I188" s="22"/>
      <c r="J188" s="14">
        <v>33198.5</v>
      </c>
      <c r="K188" s="5">
        <v>33198.5</v>
      </c>
      <c r="L188" s="5">
        <v>0</v>
      </c>
      <c r="M188" s="5">
        <v>0</v>
      </c>
      <c r="N188" s="5">
        <v>33198.5</v>
      </c>
      <c r="O188" s="15">
        <v>0</v>
      </c>
    </row>
    <row r="189" spans="1:15" ht="12" customHeight="1" x14ac:dyDescent="0.25">
      <c r="A189" s="91" t="s">
        <v>616</v>
      </c>
      <c r="B189" s="4">
        <v>36</v>
      </c>
      <c r="C189" s="90" t="s">
        <v>535</v>
      </c>
      <c r="D189" s="94">
        <v>43434</v>
      </c>
      <c r="E189" s="95">
        <v>45626</v>
      </c>
      <c r="F189" s="94">
        <v>43891</v>
      </c>
      <c r="G189" s="95">
        <v>46082</v>
      </c>
      <c r="H189" s="92"/>
      <c r="I189" s="93"/>
      <c r="J189" s="96">
        <v>50000</v>
      </c>
      <c r="K189" s="97">
        <v>461153.69</v>
      </c>
      <c r="L189" s="97">
        <v>424153.69</v>
      </c>
      <c r="M189" s="97">
        <v>37000</v>
      </c>
      <c r="N189" s="97">
        <v>0</v>
      </c>
      <c r="O189" s="98">
        <v>1</v>
      </c>
    </row>
    <row r="190" spans="1:15" ht="12" customHeight="1" x14ac:dyDescent="0.25">
      <c r="A190" s="91" t="s">
        <v>617</v>
      </c>
      <c r="B190" s="4">
        <v>35</v>
      </c>
      <c r="C190" s="90" t="s">
        <v>536</v>
      </c>
      <c r="D190" s="94">
        <v>43434</v>
      </c>
      <c r="E190" s="95">
        <v>45626</v>
      </c>
      <c r="F190" s="94">
        <v>43891</v>
      </c>
      <c r="G190" s="95">
        <v>46082</v>
      </c>
      <c r="H190" s="99">
        <v>44602</v>
      </c>
      <c r="I190" s="100">
        <v>46793</v>
      </c>
      <c r="J190" s="96">
        <v>50000</v>
      </c>
      <c r="K190" s="97">
        <v>338533.94</v>
      </c>
      <c r="L190" s="97">
        <v>309780.65999999997</v>
      </c>
      <c r="M190" s="97">
        <v>28753.279999999999</v>
      </c>
      <c r="N190" s="97">
        <v>2.9103830456733704E-11</v>
      </c>
      <c r="O190" s="98">
        <v>0.99999999999999978</v>
      </c>
    </row>
    <row r="191" spans="1:15" ht="12" customHeight="1" x14ac:dyDescent="0.25">
      <c r="A191" s="56" t="s">
        <v>95</v>
      </c>
      <c r="B191" s="52" t="s">
        <v>677</v>
      </c>
      <c r="C191" s="55" t="s">
        <v>527</v>
      </c>
      <c r="D191" s="23">
        <v>43434</v>
      </c>
      <c r="E191" s="24">
        <v>45626</v>
      </c>
      <c r="F191" s="25">
        <v>44356</v>
      </c>
      <c r="G191" s="26">
        <v>46547</v>
      </c>
      <c r="H191" s="21"/>
      <c r="I191" s="22"/>
      <c r="J191" s="14">
        <v>150000</v>
      </c>
      <c r="K191" s="5">
        <v>0</v>
      </c>
      <c r="L191" s="5">
        <v>0</v>
      </c>
      <c r="M191" s="5">
        <v>0</v>
      </c>
      <c r="N191" s="5">
        <v>0</v>
      </c>
      <c r="O191" s="15" t="s">
        <v>700</v>
      </c>
    </row>
    <row r="192" spans="1:15" ht="12" customHeight="1" x14ac:dyDescent="0.25">
      <c r="A192" s="91" t="s">
        <v>631</v>
      </c>
      <c r="B192" s="52">
        <v>5</v>
      </c>
      <c r="C192" s="90" t="s">
        <v>552</v>
      </c>
      <c r="D192" s="124"/>
      <c r="E192" s="125"/>
      <c r="F192" s="124"/>
      <c r="G192" s="125"/>
      <c r="H192" s="126">
        <v>44358</v>
      </c>
      <c r="I192" s="127">
        <v>46549</v>
      </c>
      <c r="J192" s="128">
        <v>683333</v>
      </c>
      <c r="K192" s="129">
        <v>683333</v>
      </c>
      <c r="L192" s="129">
        <v>682434.78</v>
      </c>
      <c r="M192" s="129">
        <v>0</v>
      </c>
      <c r="N192" s="129">
        <v>898.21999999997206</v>
      </c>
      <c r="O192" s="98">
        <v>0.9986855310661128</v>
      </c>
    </row>
    <row r="193" spans="1:15" ht="12" customHeight="1" x14ac:dyDescent="0.25">
      <c r="A193" s="91" t="s">
        <v>654</v>
      </c>
      <c r="B193" s="4">
        <v>57</v>
      </c>
      <c r="C193" s="90" t="s">
        <v>574</v>
      </c>
      <c r="D193" s="94">
        <v>43434</v>
      </c>
      <c r="E193" s="95">
        <v>45626</v>
      </c>
      <c r="F193" s="92"/>
      <c r="G193" s="93"/>
      <c r="H193" s="92"/>
      <c r="I193" s="93"/>
      <c r="J193" s="96">
        <v>150000</v>
      </c>
      <c r="K193" s="97">
        <v>50000</v>
      </c>
      <c r="L193" s="97">
        <v>37500</v>
      </c>
      <c r="M193" s="97">
        <v>12500</v>
      </c>
      <c r="N193" s="97">
        <v>0</v>
      </c>
      <c r="O193" s="98">
        <v>1</v>
      </c>
    </row>
    <row r="194" spans="1:15" ht="12" customHeight="1" x14ac:dyDescent="0.25">
      <c r="A194" s="91" t="s">
        <v>620</v>
      </c>
      <c r="B194" s="4">
        <v>59</v>
      </c>
      <c r="C194" s="90" t="s">
        <v>539</v>
      </c>
      <c r="D194" s="99">
        <v>43483</v>
      </c>
      <c r="E194" s="100">
        <v>45675</v>
      </c>
      <c r="F194" s="92"/>
      <c r="G194" s="93"/>
      <c r="H194" s="92"/>
      <c r="I194" s="93"/>
      <c r="J194" s="96">
        <v>271666.67</v>
      </c>
      <c r="K194" s="97">
        <v>239533</v>
      </c>
      <c r="L194" s="97">
        <v>239533</v>
      </c>
      <c r="M194" s="97">
        <v>0</v>
      </c>
      <c r="N194" s="97">
        <v>0</v>
      </c>
      <c r="O194" s="98">
        <v>1</v>
      </c>
    </row>
    <row r="195" spans="1:15" ht="12" customHeight="1" x14ac:dyDescent="0.25">
      <c r="A195" s="91" t="s">
        <v>601</v>
      </c>
      <c r="B195" s="4">
        <v>58</v>
      </c>
      <c r="C195" s="90" t="s">
        <v>520</v>
      </c>
      <c r="D195" s="94">
        <v>43434</v>
      </c>
      <c r="E195" s="95">
        <v>45626</v>
      </c>
      <c r="F195" s="94">
        <v>43891</v>
      </c>
      <c r="G195" s="95">
        <v>46082</v>
      </c>
      <c r="H195" s="92"/>
      <c r="I195" s="93"/>
      <c r="J195" s="96">
        <v>250000</v>
      </c>
      <c r="K195" s="97">
        <v>632133.67000000004</v>
      </c>
      <c r="L195" s="97">
        <v>632133.67000000004</v>
      </c>
      <c r="M195" s="97">
        <v>0</v>
      </c>
      <c r="N195" s="97">
        <v>0</v>
      </c>
      <c r="O195" s="98">
        <v>1</v>
      </c>
    </row>
    <row r="196" spans="1:15" ht="12" customHeight="1" x14ac:dyDescent="0.25">
      <c r="A196" s="91" t="s">
        <v>649</v>
      </c>
      <c r="B196" s="62">
        <v>4</v>
      </c>
      <c r="C196" s="90" t="s">
        <v>569</v>
      </c>
      <c r="D196" s="94">
        <v>43434</v>
      </c>
      <c r="E196" s="95">
        <v>45626</v>
      </c>
      <c r="F196" s="92"/>
      <c r="G196" s="93"/>
      <c r="H196" s="92"/>
      <c r="I196" s="93"/>
      <c r="J196" s="96">
        <v>120000</v>
      </c>
      <c r="K196" s="97">
        <v>120000</v>
      </c>
      <c r="L196" s="97">
        <v>120000</v>
      </c>
      <c r="M196" s="97">
        <v>0</v>
      </c>
      <c r="N196" s="97">
        <v>0</v>
      </c>
      <c r="O196" s="98">
        <v>1</v>
      </c>
    </row>
    <row r="197" spans="1:15" ht="12" customHeight="1" x14ac:dyDescent="0.25">
      <c r="A197" s="56" t="s">
        <v>272</v>
      </c>
      <c r="B197" s="4">
        <v>87</v>
      </c>
      <c r="C197" s="55" t="s">
        <v>271</v>
      </c>
      <c r="D197" s="23">
        <v>43434</v>
      </c>
      <c r="E197" s="24">
        <v>45626</v>
      </c>
      <c r="F197" s="21"/>
      <c r="G197" s="22"/>
      <c r="H197" s="21"/>
      <c r="I197" s="22"/>
      <c r="J197" s="41">
        <v>682629.66</v>
      </c>
      <c r="K197" s="6">
        <v>682629.66</v>
      </c>
      <c r="L197" s="6">
        <v>0</v>
      </c>
      <c r="M197" s="6">
        <v>0</v>
      </c>
      <c r="N197" s="6">
        <v>682629.66</v>
      </c>
      <c r="O197" s="42">
        <v>0</v>
      </c>
    </row>
    <row r="198" spans="1:15" ht="12" customHeight="1" x14ac:dyDescent="0.25">
      <c r="A198" s="56" t="s">
        <v>233</v>
      </c>
      <c r="B198" s="4">
        <v>68</v>
      </c>
      <c r="C198" s="55" t="s">
        <v>232</v>
      </c>
      <c r="D198" s="23">
        <v>43434</v>
      </c>
      <c r="E198" s="24">
        <v>45626</v>
      </c>
      <c r="F198" s="21"/>
      <c r="G198" s="22"/>
      <c r="H198" s="21"/>
      <c r="I198" s="22"/>
      <c r="J198" s="14">
        <v>17000</v>
      </c>
      <c r="K198" s="5">
        <v>17000</v>
      </c>
      <c r="L198" s="5">
        <v>0</v>
      </c>
      <c r="M198" s="5">
        <v>0</v>
      </c>
      <c r="N198" s="5">
        <v>17000</v>
      </c>
      <c r="O198" s="15">
        <v>0</v>
      </c>
    </row>
    <row r="199" spans="1:15" ht="12" customHeight="1" x14ac:dyDescent="0.25">
      <c r="A199" s="56" t="s">
        <v>730</v>
      </c>
      <c r="B199" s="4">
        <v>73</v>
      </c>
      <c r="C199" s="55" t="s">
        <v>241</v>
      </c>
      <c r="D199" s="23">
        <v>43434</v>
      </c>
      <c r="E199" s="24">
        <v>45626</v>
      </c>
      <c r="F199" s="21"/>
      <c r="G199" s="22"/>
      <c r="H199" s="21"/>
      <c r="I199" s="22"/>
      <c r="J199" s="41">
        <v>200000</v>
      </c>
      <c r="K199" s="6">
        <v>200000</v>
      </c>
      <c r="L199" s="6">
        <v>0</v>
      </c>
      <c r="M199" s="6">
        <v>0</v>
      </c>
      <c r="N199" s="6">
        <v>200000</v>
      </c>
      <c r="O199" s="42">
        <v>0</v>
      </c>
    </row>
    <row r="200" spans="1:15" ht="12" customHeight="1" x14ac:dyDescent="0.25">
      <c r="A200" s="56" t="s">
        <v>229</v>
      </c>
      <c r="B200" s="4">
        <v>66</v>
      </c>
      <c r="C200" s="55" t="s">
        <v>228</v>
      </c>
      <c r="D200" s="23">
        <v>43434</v>
      </c>
      <c r="E200" s="24">
        <v>45626</v>
      </c>
      <c r="F200" s="23">
        <v>43891</v>
      </c>
      <c r="G200" s="24">
        <v>46082</v>
      </c>
      <c r="H200" s="21"/>
      <c r="I200" s="22"/>
      <c r="J200" s="14">
        <v>50000</v>
      </c>
      <c r="K200" s="5">
        <v>450000</v>
      </c>
      <c r="L200" s="5">
        <v>296150.75</v>
      </c>
      <c r="M200" s="5">
        <v>148075.37</v>
      </c>
      <c r="N200" s="5">
        <v>5773.8800000000047</v>
      </c>
      <c r="O200" s="15">
        <v>0.98716915555555551</v>
      </c>
    </row>
    <row r="201" spans="1:15" ht="12" customHeight="1" x14ac:dyDescent="0.25">
      <c r="A201" s="56" t="s">
        <v>244</v>
      </c>
      <c r="B201" s="4">
        <v>74</v>
      </c>
      <c r="C201" s="55" t="s">
        <v>243</v>
      </c>
      <c r="D201" s="23">
        <v>43434</v>
      </c>
      <c r="E201" s="24">
        <v>45626</v>
      </c>
      <c r="F201" s="21"/>
      <c r="G201" s="22"/>
      <c r="H201" s="21"/>
      <c r="I201" s="22"/>
      <c r="J201" s="41">
        <v>100000</v>
      </c>
      <c r="K201" s="6">
        <v>100000</v>
      </c>
      <c r="L201" s="6">
        <v>42178.75</v>
      </c>
      <c r="M201" s="6">
        <v>0</v>
      </c>
      <c r="N201" s="6">
        <v>57821.25</v>
      </c>
      <c r="O201" s="42">
        <v>0.42178749999999998</v>
      </c>
    </row>
    <row r="202" spans="1:15" ht="12" customHeight="1" x14ac:dyDescent="0.25">
      <c r="A202" s="56" t="s">
        <v>256</v>
      </c>
      <c r="B202" s="4">
        <v>80</v>
      </c>
      <c r="C202" s="55" t="s">
        <v>255</v>
      </c>
      <c r="D202" s="23">
        <v>43434</v>
      </c>
      <c r="E202" s="24">
        <v>45626</v>
      </c>
      <c r="F202" s="21"/>
      <c r="G202" s="22"/>
      <c r="H202" s="21"/>
      <c r="I202" s="22"/>
      <c r="J202" s="41">
        <v>360666.66</v>
      </c>
      <c r="K202" s="6">
        <v>360666.66</v>
      </c>
      <c r="L202" s="6">
        <v>0</v>
      </c>
      <c r="M202" s="6">
        <v>0</v>
      </c>
      <c r="N202" s="6">
        <v>360666.66</v>
      </c>
      <c r="O202" s="42">
        <v>0</v>
      </c>
    </row>
    <row r="203" spans="1:15" ht="12" customHeight="1" x14ac:dyDescent="0.25">
      <c r="A203" s="56" t="s">
        <v>235</v>
      </c>
      <c r="B203" s="4">
        <v>69</v>
      </c>
      <c r="C203" s="55" t="s">
        <v>234</v>
      </c>
      <c r="D203" s="21"/>
      <c r="E203" s="22"/>
      <c r="F203" s="23">
        <v>43891</v>
      </c>
      <c r="G203" s="24">
        <v>46082</v>
      </c>
      <c r="H203" s="21"/>
      <c r="I203" s="22"/>
      <c r="J203" s="14">
        <v>200000</v>
      </c>
      <c r="K203" s="5">
        <v>200000</v>
      </c>
      <c r="L203" s="5">
        <v>0</v>
      </c>
      <c r="M203" s="5">
        <v>0</v>
      </c>
      <c r="N203" s="5">
        <v>200000</v>
      </c>
      <c r="O203" s="15">
        <v>0</v>
      </c>
    </row>
    <row r="204" spans="1:15" ht="12" customHeight="1" x14ac:dyDescent="0.25">
      <c r="A204" s="56" t="s">
        <v>252</v>
      </c>
      <c r="B204" s="4">
        <v>78</v>
      </c>
      <c r="C204" s="55" t="s">
        <v>251</v>
      </c>
      <c r="D204" s="23">
        <v>43434</v>
      </c>
      <c r="E204" s="24">
        <v>45626</v>
      </c>
      <c r="F204" s="21"/>
      <c r="G204" s="22"/>
      <c r="H204" s="21"/>
      <c r="I204" s="22"/>
      <c r="J204" s="41">
        <v>90000</v>
      </c>
      <c r="K204" s="6">
        <v>90000</v>
      </c>
      <c r="L204" s="6">
        <v>4123.8900000000003</v>
      </c>
      <c r="M204" s="6">
        <v>0</v>
      </c>
      <c r="N204" s="6">
        <v>85876.11</v>
      </c>
      <c r="O204" s="42">
        <v>4.5821000000000001E-2</v>
      </c>
    </row>
    <row r="205" spans="1:15" ht="12" customHeight="1" x14ac:dyDescent="0.25">
      <c r="A205" s="56" t="s">
        <v>236</v>
      </c>
      <c r="B205" s="4">
        <v>70</v>
      </c>
      <c r="C205" s="58"/>
      <c r="D205" s="21"/>
      <c r="E205" s="22"/>
      <c r="F205" s="21"/>
      <c r="G205" s="22"/>
      <c r="H205" s="21"/>
      <c r="I205" s="22"/>
      <c r="J205" s="41"/>
      <c r="K205" s="6"/>
      <c r="L205" s="6"/>
      <c r="M205" s="6"/>
      <c r="N205" s="6"/>
      <c r="O205" s="42"/>
    </row>
    <row r="206" spans="1:15" ht="12" customHeight="1" x14ac:dyDescent="0.25">
      <c r="A206" s="56" t="s">
        <v>248</v>
      </c>
      <c r="B206" s="4">
        <v>76</v>
      </c>
      <c r="C206" s="55" t="s">
        <v>247</v>
      </c>
      <c r="D206" s="23">
        <v>43434</v>
      </c>
      <c r="E206" s="24">
        <v>45626</v>
      </c>
      <c r="F206" s="21"/>
      <c r="G206" s="22"/>
      <c r="H206" s="21"/>
      <c r="I206" s="22"/>
      <c r="J206" s="41">
        <v>1000000</v>
      </c>
      <c r="K206" s="6">
        <v>1000000</v>
      </c>
      <c r="L206" s="6">
        <v>626492.77</v>
      </c>
      <c r="M206" s="6">
        <v>415281.23</v>
      </c>
      <c r="N206" s="6">
        <v>-41774</v>
      </c>
      <c r="O206" s="42">
        <v>1.041774</v>
      </c>
    </row>
    <row r="207" spans="1:15" ht="12" customHeight="1" x14ac:dyDescent="0.25">
      <c r="A207" s="56" t="s">
        <v>250</v>
      </c>
      <c r="B207" s="4">
        <v>77</v>
      </c>
      <c r="C207" s="55" t="s">
        <v>249</v>
      </c>
      <c r="D207" s="23">
        <v>43434</v>
      </c>
      <c r="E207" s="24">
        <v>45626</v>
      </c>
      <c r="F207" s="21"/>
      <c r="G207" s="22"/>
      <c r="H207" s="21"/>
      <c r="I207" s="22"/>
      <c r="J207" s="41">
        <v>200000</v>
      </c>
      <c r="K207" s="6">
        <v>200000</v>
      </c>
      <c r="L207" s="6">
        <v>153841.20000000001</v>
      </c>
      <c r="M207" s="6">
        <v>0</v>
      </c>
      <c r="N207" s="6">
        <v>46158.799999999988</v>
      </c>
      <c r="O207" s="42">
        <v>0.76920600000000006</v>
      </c>
    </row>
    <row r="208" spans="1:15" ht="12" customHeight="1" x14ac:dyDescent="0.25">
      <c r="A208" s="56" t="s">
        <v>511</v>
      </c>
      <c r="B208" s="4">
        <v>79</v>
      </c>
      <c r="C208" s="55" t="s">
        <v>253</v>
      </c>
      <c r="D208" s="23">
        <v>43434</v>
      </c>
      <c r="E208" s="24">
        <v>45626</v>
      </c>
      <c r="F208" s="21"/>
      <c r="G208" s="22"/>
      <c r="H208" s="21"/>
      <c r="I208" s="22"/>
      <c r="J208" s="41">
        <v>85000</v>
      </c>
      <c r="K208" s="6">
        <v>85000</v>
      </c>
      <c r="L208" s="6">
        <v>0</v>
      </c>
      <c r="M208" s="6">
        <v>0</v>
      </c>
      <c r="N208" s="6">
        <v>85000</v>
      </c>
      <c r="O208" s="42">
        <v>0</v>
      </c>
    </row>
    <row r="209" spans="1:15" ht="12" customHeight="1" x14ac:dyDescent="0.25">
      <c r="A209" s="56" t="s">
        <v>240</v>
      </c>
      <c r="B209" s="4">
        <v>72</v>
      </c>
      <c r="C209" s="55" t="s">
        <v>239</v>
      </c>
      <c r="D209" s="23">
        <v>43434</v>
      </c>
      <c r="E209" s="24">
        <v>45626</v>
      </c>
      <c r="F209" s="21"/>
      <c r="G209" s="22"/>
      <c r="H209" s="21"/>
      <c r="I209" s="22"/>
      <c r="J209" s="41">
        <v>56000</v>
      </c>
      <c r="K209" s="6">
        <v>56000</v>
      </c>
      <c r="L209" s="6">
        <v>0</v>
      </c>
      <c r="M209" s="6">
        <v>0</v>
      </c>
      <c r="N209" s="6">
        <v>56000</v>
      </c>
      <c r="O209" s="42">
        <v>0</v>
      </c>
    </row>
    <row r="210" spans="1:15" ht="12" customHeight="1" x14ac:dyDescent="0.25">
      <c r="A210" s="56" t="s">
        <v>494</v>
      </c>
      <c r="B210" s="52">
        <v>5</v>
      </c>
      <c r="C210" s="114" t="s">
        <v>493</v>
      </c>
      <c r="D210" s="115"/>
      <c r="E210" s="116"/>
      <c r="F210" s="115"/>
      <c r="G210" s="116"/>
      <c r="H210" s="117">
        <v>44603</v>
      </c>
      <c r="I210" s="118">
        <v>46794</v>
      </c>
      <c r="J210" s="119">
        <v>100000</v>
      </c>
      <c r="K210" s="120">
        <v>100000</v>
      </c>
      <c r="L210" s="120">
        <v>0</v>
      </c>
      <c r="M210" s="120">
        <v>0</v>
      </c>
      <c r="N210" s="120">
        <v>100000</v>
      </c>
      <c r="O210" s="121">
        <v>0</v>
      </c>
    </row>
    <row r="211" spans="1:15" ht="12" customHeight="1" x14ac:dyDescent="0.25">
      <c r="A211" s="56" t="s">
        <v>231</v>
      </c>
      <c r="B211" s="4">
        <v>67</v>
      </c>
      <c r="C211" s="55" t="s">
        <v>230</v>
      </c>
      <c r="D211" s="23">
        <v>43434</v>
      </c>
      <c r="E211" s="24">
        <v>45626</v>
      </c>
      <c r="F211" s="21"/>
      <c r="G211" s="22"/>
      <c r="H211" s="21"/>
      <c r="I211" s="22"/>
      <c r="J211" s="14">
        <v>80000</v>
      </c>
      <c r="K211" s="5">
        <v>80000</v>
      </c>
      <c r="L211" s="5">
        <v>0</v>
      </c>
      <c r="M211" s="5">
        <v>0</v>
      </c>
      <c r="N211" s="5">
        <v>80000</v>
      </c>
      <c r="O211" s="15">
        <v>0</v>
      </c>
    </row>
    <row r="212" spans="1:15" ht="12" customHeight="1" x14ac:dyDescent="0.25">
      <c r="A212" s="56" t="s">
        <v>720</v>
      </c>
      <c r="B212" s="4">
        <v>71</v>
      </c>
      <c r="C212" s="55" t="s">
        <v>237</v>
      </c>
      <c r="D212" s="23">
        <v>43434</v>
      </c>
      <c r="E212" s="24">
        <v>45626</v>
      </c>
      <c r="F212" s="21"/>
      <c r="G212" s="22"/>
      <c r="H212" s="21"/>
      <c r="I212" s="22"/>
      <c r="J212" s="41">
        <v>60000</v>
      </c>
      <c r="K212" s="6">
        <v>60000</v>
      </c>
      <c r="L212" s="6">
        <v>0</v>
      </c>
      <c r="M212" s="6">
        <v>0</v>
      </c>
      <c r="N212" s="6">
        <v>60000</v>
      </c>
      <c r="O212" s="42">
        <v>0</v>
      </c>
    </row>
    <row r="213" spans="1:15" ht="12" customHeight="1" x14ac:dyDescent="0.25">
      <c r="A213" s="56" t="s">
        <v>492</v>
      </c>
      <c r="B213" s="52" t="s">
        <v>677</v>
      </c>
      <c r="C213" s="55" t="s">
        <v>491</v>
      </c>
      <c r="D213" s="23">
        <v>43434</v>
      </c>
      <c r="E213" s="24">
        <v>45626</v>
      </c>
      <c r="F213" s="21"/>
      <c r="G213" s="22"/>
      <c r="H213" s="21"/>
      <c r="I213" s="22"/>
      <c r="J213" s="14">
        <v>100000</v>
      </c>
      <c r="K213" s="5">
        <v>0</v>
      </c>
      <c r="L213" s="5">
        <v>0</v>
      </c>
      <c r="M213" s="5">
        <v>0</v>
      </c>
      <c r="N213" s="5">
        <v>0</v>
      </c>
      <c r="O213" s="15" t="s">
        <v>700</v>
      </c>
    </row>
    <row r="214" spans="1:15" ht="12" customHeight="1" x14ac:dyDescent="0.25">
      <c r="A214" s="56" t="s">
        <v>721</v>
      </c>
      <c r="B214" s="52" t="s">
        <v>681</v>
      </c>
      <c r="C214" s="55" t="s">
        <v>257</v>
      </c>
      <c r="D214" s="23">
        <v>43434</v>
      </c>
      <c r="E214" s="24">
        <v>45626</v>
      </c>
      <c r="F214" s="21"/>
      <c r="G214" s="22"/>
      <c r="H214" s="21"/>
      <c r="I214" s="22"/>
      <c r="J214" s="41">
        <v>500000</v>
      </c>
      <c r="K214" s="6">
        <v>250000</v>
      </c>
      <c r="L214" s="6">
        <v>0</v>
      </c>
      <c r="M214" s="6">
        <v>0</v>
      </c>
      <c r="N214" s="6">
        <v>250000</v>
      </c>
      <c r="O214" s="42">
        <v>0</v>
      </c>
    </row>
    <row r="215" spans="1:15" ht="12" customHeight="1" x14ac:dyDescent="0.25">
      <c r="A215" s="91" t="s">
        <v>731</v>
      </c>
      <c r="B215" s="52">
        <v>81</v>
      </c>
      <c r="C215" s="90" t="s">
        <v>554</v>
      </c>
      <c r="D215" s="92"/>
      <c r="E215" s="93"/>
      <c r="F215" s="92"/>
      <c r="G215" s="93"/>
      <c r="H215" s="99">
        <v>44264</v>
      </c>
      <c r="I215" s="100">
        <v>46455</v>
      </c>
      <c r="J215" s="104">
        <v>250000</v>
      </c>
      <c r="K215" s="105">
        <v>250000</v>
      </c>
      <c r="L215" s="105">
        <v>250000</v>
      </c>
      <c r="M215" s="105">
        <v>0</v>
      </c>
      <c r="N215" s="105">
        <v>0</v>
      </c>
      <c r="O215" s="106">
        <v>1</v>
      </c>
    </row>
    <row r="216" spans="1:15" ht="12" customHeight="1" x14ac:dyDescent="0.25">
      <c r="A216" s="91" t="s">
        <v>669</v>
      </c>
      <c r="B216" s="62">
        <v>9</v>
      </c>
      <c r="C216" s="90" t="s">
        <v>591</v>
      </c>
      <c r="D216" s="92"/>
      <c r="E216" s="93"/>
      <c r="F216" s="94">
        <v>43756</v>
      </c>
      <c r="G216" s="95">
        <v>45948</v>
      </c>
      <c r="H216" s="92"/>
      <c r="I216" s="93"/>
      <c r="J216" s="96">
        <v>400000</v>
      </c>
      <c r="K216" s="97">
        <v>1041666.66</v>
      </c>
      <c r="L216" s="97">
        <v>1041666.66</v>
      </c>
      <c r="M216" s="97">
        <v>0</v>
      </c>
      <c r="N216" s="97">
        <v>0</v>
      </c>
      <c r="O216" s="98">
        <v>1</v>
      </c>
    </row>
    <row r="217" spans="1:15" ht="12" customHeight="1" x14ac:dyDescent="0.25">
      <c r="A217" s="56" t="s">
        <v>477</v>
      </c>
      <c r="B217" s="4">
        <v>181</v>
      </c>
      <c r="C217" s="55" t="s">
        <v>476</v>
      </c>
      <c r="D217" s="23">
        <v>43434</v>
      </c>
      <c r="E217" s="24">
        <v>45626</v>
      </c>
      <c r="F217" s="21"/>
      <c r="G217" s="22"/>
      <c r="H217" s="21"/>
      <c r="I217" s="22"/>
      <c r="J217" s="14">
        <v>694444.44</v>
      </c>
      <c r="K217" s="5">
        <v>694444.44</v>
      </c>
      <c r="L217" s="5">
        <v>0</v>
      </c>
      <c r="M217" s="5">
        <v>0</v>
      </c>
      <c r="N217" s="5">
        <v>694444.44</v>
      </c>
      <c r="O217" s="15">
        <v>0</v>
      </c>
    </row>
    <row r="218" spans="1:15" ht="12" customHeight="1" x14ac:dyDescent="0.25">
      <c r="A218" s="91" t="s">
        <v>715</v>
      </c>
      <c r="B218" s="4">
        <v>100</v>
      </c>
      <c r="C218" s="90" t="s">
        <v>521</v>
      </c>
      <c r="D218" s="94">
        <v>43434</v>
      </c>
      <c r="E218" s="95">
        <v>45626</v>
      </c>
      <c r="F218" s="92"/>
      <c r="G218" s="93"/>
      <c r="H218" s="92"/>
      <c r="I218" s="93"/>
      <c r="J218" s="104">
        <v>2083333.33</v>
      </c>
      <c r="K218" s="105">
        <v>2083333.33</v>
      </c>
      <c r="L218" s="105">
        <v>2078402.72</v>
      </c>
      <c r="M218" s="105">
        <v>4930.5300000000007</v>
      </c>
      <c r="N218" s="105">
        <v>8.0000000101790647E-2</v>
      </c>
      <c r="O218" s="106">
        <v>0.99999996159999993</v>
      </c>
    </row>
    <row r="219" spans="1:15" ht="12" customHeight="1" x14ac:dyDescent="0.25">
      <c r="A219" s="56" t="s">
        <v>324</v>
      </c>
      <c r="B219" s="4">
        <v>112</v>
      </c>
      <c r="C219" s="55" t="s">
        <v>323</v>
      </c>
      <c r="D219" s="23">
        <v>43434</v>
      </c>
      <c r="E219" s="24">
        <v>45626</v>
      </c>
      <c r="F219" s="21"/>
      <c r="G219" s="22"/>
      <c r="H219" s="21"/>
      <c r="I219" s="22"/>
      <c r="J219" s="41">
        <v>3269616.66</v>
      </c>
      <c r="K219" s="6">
        <v>3269616.66</v>
      </c>
      <c r="L219" s="6">
        <v>3162418.34</v>
      </c>
      <c r="M219" s="6">
        <v>9444.93</v>
      </c>
      <c r="N219" s="6">
        <v>97753.390000000305</v>
      </c>
      <c r="O219" s="42">
        <v>0.97010249207624233</v>
      </c>
    </row>
    <row r="220" spans="1:15" ht="12" customHeight="1" x14ac:dyDescent="0.25">
      <c r="A220" s="56" t="s">
        <v>375</v>
      </c>
      <c r="B220" s="4">
        <v>133</v>
      </c>
      <c r="C220" s="58"/>
      <c r="D220" s="38"/>
      <c r="E220" s="22"/>
      <c r="F220" s="21"/>
      <c r="G220" s="22"/>
      <c r="H220" s="25">
        <v>44462</v>
      </c>
      <c r="I220" s="26">
        <v>46653</v>
      </c>
      <c r="J220" s="41"/>
      <c r="K220" s="6"/>
      <c r="L220" s="6"/>
      <c r="M220" s="6"/>
      <c r="N220" s="6"/>
      <c r="O220" s="42"/>
    </row>
    <row r="221" spans="1:15" ht="12" customHeight="1" x14ac:dyDescent="0.25">
      <c r="A221" s="56" t="s">
        <v>374</v>
      </c>
      <c r="B221" s="4">
        <v>132</v>
      </c>
      <c r="C221" s="55" t="s">
        <v>373</v>
      </c>
      <c r="D221" s="23">
        <v>43434</v>
      </c>
      <c r="E221" s="24">
        <v>45626</v>
      </c>
      <c r="F221" s="21"/>
      <c r="G221" s="22"/>
      <c r="H221" s="21"/>
      <c r="I221" s="22"/>
      <c r="J221" s="41">
        <v>220000</v>
      </c>
      <c r="K221" s="6">
        <v>833333.33</v>
      </c>
      <c r="L221" s="6">
        <v>0</v>
      </c>
      <c r="M221" s="6">
        <v>0</v>
      </c>
      <c r="N221" s="6">
        <v>833333.33</v>
      </c>
      <c r="O221" s="42">
        <v>0</v>
      </c>
    </row>
    <row r="222" spans="1:15" ht="12" customHeight="1" x14ac:dyDescent="0.25">
      <c r="A222" s="56" t="s">
        <v>376</v>
      </c>
      <c r="B222" s="4">
        <v>134</v>
      </c>
      <c r="C222" s="58"/>
      <c r="D222" s="39"/>
      <c r="E222" s="26">
        <v>44462</v>
      </c>
      <c r="F222" s="25"/>
      <c r="G222" s="26">
        <v>46653</v>
      </c>
      <c r="H222" s="21"/>
      <c r="I222" s="22"/>
      <c r="J222" s="41"/>
      <c r="K222" s="6"/>
      <c r="L222" s="6"/>
      <c r="M222" s="6"/>
      <c r="N222" s="6"/>
      <c r="O222" s="42"/>
    </row>
    <row r="223" spans="1:15" ht="12" customHeight="1" x14ac:dyDescent="0.25">
      <c r="A223" s="91" t="s">
        <v>664</v>
      </c>
      <c r="B223" s="62">
        <v>11</v>
      </c>
      <c r="C223" s="90" t="s">
        <v>586</v>
      </c>
      <c r="D223" s="92"/>
      <c r="E223" s="93"/>
      <c r="F223" s="94">
        <v>43756</v>
      </c>
      <c r="G223" s="95">
        <v>45948</v>
      </c>
      <c r="H223" s="92"/>
      <c r="I223" s="93"/>
      <c r="J223" s="96">
        <v>2233813.5099999998</v>
      </c>
      <c r="K223" s="97">
        <v>2233813.5099999998</v>
      </c>
      <c r="L223" s="97">
        <v>2233813.5099999998</v>
      </c>
      <c r="M223" s="97">
        <v>0</v>
      </c>
      <c r="N223" s="97">
        <v>0</v>
      </c>
      <c r="O223" s="98">
        <v>1</v>
      </c>
    </row>
    <row r="224" spans="1:15" ht="12" customHeight="1" x14ac:dyDescent="0.25">
      <c r="A224" s="91" t="s">
        <v>602</v>
      </c>
      <c r="B224" s="4">
        <v>111</v>
      </c>
      <c r="C224" s="90" t="s">
        <v>522</v>
      </c>
      <c r="D224" s="94">
        <v>43434</v>
      </c>
      <c r="E224" s="95">
        <v>45626</v>
      </c>
      <c r="F224" s="92"/>
      <c r="G224" s="93"/>
      <c r="H224" s="92"/>
      <c r="I224" s="93"/>
      <c r="J224" s="104">
        <v>500000</v>
      </c>
      <c r="K224" s="105">
        <v>500000</v>
      </c>
      <c r="L224" s="105">
        <v>500000</v>
      </c>
      <c r="M224" s="105">
        <v>0</v>
      </c>
      <c r="N224" s="105">
        <v>0</v>
      </c>
      <c r="O224" s="106">
        <v>1</v>
      </c>
    </row>
    <row r="225" spans="1:15" ht="12" customHeight="1" x14ac:dyDescent="0.25">
      <c r="A225" s="91" t="s">
        <v>662</v>
      </c>
      <c r="B225" s="62">
        <v>15</v>
      </c>
      <c r="C225" s="90" t="s">
        <v>584</v>
      </c>
      <c r="D225" s="92"/>
      <c r="E225" s="93"/>
      <c r="F225" s="94">
        <v>43756</v>
      </c>
      <c r="G225" s="95">
        <v>45948</v>
      </c>
      <c r="H225" s="92"/>
      <c r="I225" s="93"/>
      <c r="J225" s="96">
        <v>332273</v>
      </c>
      <c r="K225" s="97">
        <v>332273</v>
      </c>
      <c r="L225" s="97">
        <v>332273</v>
      </c>
      <c r="M225" s="97">
        <v>0</v>
      </c>
      <c r="N225" s="97">
        <v>0</v>
      </c>
      <c r="O225" s="98">
        <v>1</v>
      </c>
    </row>
    <row r="226" spans="1:15" ht="12" customHeight="1" x14ac:dyDescent="0.25">
      <c r="A226" s="91" t="s">
        <v>625</v>
      </c>
      <c r="B226" s="4">
        <v>177</v>
      </c>
      <c r="C226" s="90" t="s">
        <v>545</v>
      </c>
      <c r="D226" s="92"/>
      <c r="E226" s="93"/>
      <c r="F226" s="94">
        <v>43891</v>
      </c>
      <c r="G226" s="95">
        <v>46082</v>
      </c>
      <c r="H226" s="92"/>
      <c r="I226" s="93"/>
      <c r="J226" s="104">
        <v>694444.44</v>
      </c>
      <c r="K226" s="105">
        <v>694444.44</v>
      </c>
      <c r="L226" s="105">
        <v>693840</v>
      </c>
      <c r="M226" s="105">
        <v>604</v>
      </c>
      <c r="N226" s="105">
        <v>0.43999999994412065</v>
      </c>
      <c r="O226" s="106">
        <v>0.99999936639999598</v>
      </c>
    </row>
    <row r="227" spans="1:15" ht="12" customHeight="1" x14ac:dyDescent="0.25">
      <c r="A227" s="91" t="s">
        <v>613</v>
      </c>
      <c r="B227" s="4">
        <v>13</v>
      </c>
      <c r="C227" s="90" t="s">
        <v>532</v>
      </c>
      <c r="D227" s="94">
        <v>43434</v>
      </c>
      <c r="E227" s="95">
        <v>45626</v>
      </c>
      <c r="F227" s="92"/>
      <c r="G227" s="93"/>
      <c r="H227" s="92"/>
      <c r="I227" s="93"/>
      <c r="J227" s="96">
        <v>1388888.89</v>
      </c>
      <c r="K227" s="97">
        <v>1388888.89</v>
      </c>
      <c r="L227" s="97">
        <v>1388888.89</v>
      </c>
      <c r="M227" s="97">
        <v>0</v>
      </c>
      <c r="N227" s="97">
        <v>0</v>
      </c>
      <c r="O227" s="98">
        <v>1</v>
      </c>
    </row>
    <row r="228" spans="1:15" ht="12" customHeight="1" x14ac:dyDescent="0.25">
      <c r="A228" s="91" t="s">
        <v>716</v>
      </c>
      <c r="B228" s="4">
        <v>3</v>
      </c>
      <c r="C228" s="90" t="s">
        <v>575</v>
      </c>
      <c r="D228" s="94">
        <v>43434</v>
      </c>
      <c r="E228" s="95">
        <v>45626</v>
      </c>
      <c r="F228" s="92"/>
      <c r="G228" s="93"/>
      <c r="H228" s="99">
        <v>44958</v>
      </c>
      <c r="I228" s="100">
        <v>47159</v>
      </c>
      <c r="J228" s="96">
        <v>200000</v>
      </c>
      <c r="K228" s="97">
        <v>833333.33</v>
      </c>
      <c r="L228" s="97">
        <v>631101.41</v>
      </c>
      <c r="M228" s="97">
        <v>202231.92</v>
      </c>
      <c r="N228" s="97">
        <v>0</v>
      </c>
      <c r="O228" s="98">
        <v>1.0000000000000002</v>
      </c>
    </row>
    <row r="229" spans="1:15" ht="12" customHeight="1" x14ac:dyDescent="0.25">
      <c r="A229" s="56" t="s">
        <v>352</v>
      </c>
      <c r="B229" s="4" t="s">
        <v>688</v>
      </c>
      <c r="C229" s="55" t="s">
        <v>351</v>
      </c>
      <c r="D229" s="21"/>
      <c r="E229" s="22"/>
      <c r="F229" s="23">
        <v>43891</v>
      </c>
      <c r="G229" s="24">
        <v>46082</v>
      </c>
      <c r="H229" s="21"/>
      <c r="I229" s="22"/>
      <c r="J229" s="41">
        <v>733333</v>
      </c>
      <c r="K229" s="6">
        <v>733333</v>
      </c>
      <c r="L229" s="6">
        <v>0</v>
      </c>
      <c r="M229" s="6">
        <v>0</v>
      </c>
      <c r="N229" s="6">
        <v>733333</v>
      </c>
      <c r="O229" s="42">
        <v>0</v>
      </c>
    </row>
    <row r="230" spans="1:15" ht="12" customHeight="1" x14ac:dyDescent="0.25">
      <c r="A230" s="56" t="s">
        <v>496</v>
      </c>
      <c r="B230" s="4" t="s">
        <v>693</v>
      </c>
      <c r="C230" s="55" t="s">
        <v>495</v>
      </c>
      <c r="D230" s="23">
        <v>43434</v>
      </c>
      <c r="E230" s="24">
        <v>45626</v>
      </c>
      <c r="F230" s="21"/>
      <c r="G230" s="22"/>
      <c r="H230" s="21"/>
      <c r="I230" s="22"/>
      <c r="J230" s="14">
        <v>60557</v>
      </c>
      <c r="K230" s="5">
        <v>60557</v>
      </c>
      <c r="L230" s="5">
        <v>0</v>
      </c>
      <c r="M230" s="5">
        <v>0</v>
      </c>
      <c r="N230" s="5">
        <v>60557</v>
      </c>
      <c r="O230" s="15">
        <v>0</v>
      </c>
    </row>
    <row r="231" spans="1:15" ht="12" customHeight="1" x14ac:dyDescent="0.25">
      <c r="A231" s="91" t="s">
        <v>606</v>
      </c>
      <c r="B231" s="4">
        <v>140</v>
      </c>
      <c r="C231" s="90" t="s">
        <v>525</v>
      </c>
      <c r="D231" s="94">
        <v>43434</v>
      </c>
      <c r="E231" s="95">
        <v>45626</v>
      </c>
      <c r="F231" s="92"/>
      <c r="G231" s="93"/>
      <c r="H231" s="92"/>
      <c r="I231" s="93"/>
      <c r="J231" s="104">
        <v>1050000</v>
      </c>
      <c r="K231" s="105">
        <v>1050000</v>
      </c>
      <c r="L231" s="105">
        <v>1050000</v>
      </c>
      <c r="M231" s="105">
        <v>0</v>
      </c>
      <c r="N231" s="105">
        <v>0</v>
      </c>
      <c r="O231" s="106">
        <v>1</v>
      </c>
    </row>
    <row r="232" spans="1:15" ht="12" customHeight="1" x14ac:dyDescent="0.25">
      <c r="A232" s="56" t="s">
        <v>178</v>
      </c>
      <c r="B232" s="4">
        <v>40</v>
      </c>
      <c r="C232" s="55" t="s">
        <v>177</v>
      </c>
      <c r="D232" s="23">
        <v>43434</v>
      </c>
      <c r="E232" s="24">
        <v>45626</v>
      </c>
      <c r="F232" s="21"/>
      <c r="G232" s="22"/>
      <c r="H232" s="21"/>
      <c r="I232" s="22"/>
      <c r="J232" s="14">
        <v>20032.12</v>
      </c>
      <c r="K232" s="5">
        <v>20032.12</v>
      </c>
      <c r="L232" s="5">
        <v>0</v>
      </c>
      <c r="M232" s="5">
        <v>0</v>
      </c>
      <c r="N232" s="5">
        <v>20032.12</v>
      </c>
      <c r="O232" s="15">
        <v>0</v>
      </c>
    </row>
    <row r="233" spans="1:15" ht="12" customHeight="1" x14ac:dyDescent="0.25">
      <c r="A233" s="56" t="s">
        <v>180</v>
      </c>
      <c r="B233" s="4">
        <v>41</v>
      </c>
      <c r="C233" s="55" t="s">
        <v>179</v>
      </c>
      <c r="D233" s="23">
        <v>43434</v>
      </c>
      <c r="E233" s="24">
        <v>45626</v>
      </c>
      <c r="F233" s="21"/>
      <c r="G233" s="22"/>
      <c r="H233" s="21"/>
      <c r="I233" s="22"/>
      <c r="J233" s="14">
        <v>35000</v>
      </c>
      <c r="K233" s="5">
        <v>35000</v>
      </c>
      <c r="L233" s="5">
        <v>0</v>
      </c>
      <c r="M233" s="5">
        <v>0</v>
      </c>
      <c r="N233" s="5">
        <v>35000</v>
      </c>
      <c r="O233" s="15">
        <v>0</v>
      </c>
    </row>
    <row r="234" spans="1:15" ht="12" customHeight="1" x14ac:dyDescent="0.25">
      <c r="A234" s="91" t="s">
        <v>658</v>
      </c>
      <c r="B234" s="62">
        <v>3</v>
      </c>
      <c r="C234" s="90" t="s">
        <v>580</v>
      </c>
      <c r="D234" s="92"/>
      <c r="E234" s="93"/>
      <c r="F234" s="94">
        <v>43756</v>
      </c>
      <c r="G234" s="95">
        <v>45948</v>
      </c>
      <c r="H234" s="92"/>
      <c r="I234" s="93"/>
      <c r="J234" s="96">
        <v>191493.75</v>
      </c>
      <c r="K234" s="97">
        <v>191493.75</v>
      </c>
      <c r="L234" s="97">
        <v>191493.75</v>
      </c>
      <c r="M234" s="97">
        <v>0</v>
      </c>
      <c r="N234" s="97">
        <v>0</v>
      </c>
      <c r="O234" s="98">
        <v>1</v>
      </c>
    </row>
    <row r="235" spans="1:15" ht="12" customHeight="1" x14ac:dyDescent="0.25">
      <c r="A235" s="56" t="s">
        <v>173</v>
      </c>
      <c r="B235" s="4">
        <v>38</v>
      </c>
      <c r="C235" s="55" t="s">
        <v>172</v>
      </c>
      <c r="D235" s="23">
        <v>43434</v>
      </c>
      <c r="E235" s="24">
        <v>45626</v>
      </c>
      <c r="F235" s="21"/>
      <c r="G235" s="22"/>
      <c r="H235" s="21"/>
      <c r="I235" s="22"/>
      <c r="J235" s="14">
        <v>220000</v>
      </c>
      <c r="K235" s="5">
        <v>220000</v>
      </c>
      <c r="L235" s="5">
        <v>0</v>
      </c>
      <c r="M235" s="5">
        <v>0</v>
      </c>
      <c r="N235" s="5">
        <v>220000</v>
      </c>
      <c r="O235" s="15">
        <v>0</v>
      </c>
    </row>
    <row r="236" spans="1:15" ht="12" customHeight="1" x14ac:dyDescent="0.25">
      <c r="A236" s="56" t="s">
        <v>175</v>
      </c>
      <c r="B236" s="4">
        <v>39</v>
      </c>
      <c r="C236" s="55" t="s">
        <v>174</v>
      </c>
      <c r="D236" s="21"/>
      <c r="E236" s="22"/>
      <c r="F236" s="38" t="s">
        <v>176</v>
      </c>
      <c r="G236" s="24">
        <v>46082</v>
      </c>
      <c r="H236" s="25">
        <v>44645</v>
      </c>
      <c r="I236" s="26">
        <v>46837</v>
      </c>
      <c r="J236" s="14">
        <v>48255</v>
      </c>
      <c r="K236" s="5">
        <v>367255</v>
      </c>
      <c r="L236" s="5">
        <v>336192.75</v>
      </c>
      <c r="M236" s="5">
        <v>0</v>
      </c>
      <c r="N236" s="5">
        <v>31062.25</v>
      </c>
      <c r="O236" s="15">
        <v>0.91542048440456902</v>
      </c>
    </row>
    <row r="237" spans="1:15" ht="12" customHeight="1" x14ac:dyDescent="0.25">
      <c r="A237" s="56" t="s">
        <v>286</v>
      </c>
      <c r="B237" s="52">
        <v>93</v>
      </c>
      <c r="C237" s="55" t="s">
        <v>285</v>
      </c>
      <c r="D237" s="21"/>
      <c r="E237" s="22"/>
      <c r="F237" s="25">
        <v>44420</v>
      </c>
      <c r="G237" s="26">
        <v>46611</v>
      </c>
      <c r="H237" s="21"/>
      <c r="I237" s="22"/>
      <c r="J237" s="41">
        <v>500000</v>
      </c>
      <c r="K237" s="6">
        <v>500000</v>
      </c>
      <c r="L237" s="6">
        <v>203667</v>
      </c>
      <c r="M237" s="6">
        <v>0</v>
      </c>
      <c r="N237" s="6">
        <v>296333</v>
      </c>
      <c r="O237" s="42">
        <v>0.40733399999999997</v>
      </c>
    </row>
    <row r="238" spans="1:15" ht="12" customHeight="1" x14ac:dyDescent="0.25">
      <c r="A238" s="56" t="s">
        <v>284</v>
      </c>
      <c r="B238" s="52" t="s">
        <v>683</v>
      </c>
      <c r="C238" s="55" t="s">
        <v>283</v>
      </c>
      <c r="D238" s="21"/>
      <c r="E238" s="22"/>
      <c r="F238" s="23">
        <v>43891</v>
      </c>
      <c r="G238" s="24">
        <v>46082</v>
      </c>
      <c r="H238" s="21"/>
      <c r="I238" s="22"/>
      <c r="J238" s="41">
        <v>500000</v>
      </c>
      <c r="K238" s="6">
        <v>0</v>
      </c>
      <c r="L238" s="6">
        <v>0</v>
      </c>
      <c r="M238" s="6">
        <v>0</v>
      </c>
      <c r="N238" s="6">
        <v>0</v>
      </c>
      <c r="O238" s="42" t="s">
        <v>700</v>
      </c>
    </row>
    <row r="239" spans="1:15" ht="12" customHeight="1" x14ac:dyDescent="0.25">
      <c r="A239" s="91" t="s">
        <v>726</v>
      </c>
      <c r="B239" s="4">
        <v>89</v>
      </c>
      <c r="C239" s="90" t="s">
        <v>543</v>
      </c>
      <c r="D239" s="99">
        <v>43483</v>
      </c>
      <c r="E239" s="100">
        <v>45675</v>
      </c>
      <c r="F239" s="92"/>
      <c r="G239" s="93"/>
      <c r="H239" s="92"/>
      <c r="I239" s="93"/>
      <c r="J239" s="104">
        <v>75000</v>
      </c>
      <c r="K239" s="105">
        <v>75000</v>
      </c>
      <c r="L239" s="105">
        <v>75000</v>
      </c>
      <c r="M239" s="105">
        <v>0</v>
      </c>
      <c r="N239" s="105">
        <v>0</v>
      </c>
      <c r="O239" s="106">
        <v>1</v>
      </c>
    </row>
    <row r="240" spans="1:15" ht="12" customHeight="1" x14ac:dyDescent="0.25">
      <c r="A240" s="56" t="s">
        <v>484</v>
      </c>
      <c r="B240" s="4">
        <v>1</v>
      </c>
      <c r="C240" s="55" t="s">
        <v>483</v>
      </c>
      <c r="D240" s="21"/>
      <c r="E240" s="22"/>
      <c r="F240" s="25">
        <v>44603</v>
      </c>
      <c r="G240" s="26">
        <v>46794</v>
      </c>
      <c r="H240" s="21"/>
      <c r="I240" s="22"/>
      <c r="J240" s="14">
        <v>265000</v>
      </c>
      <c r="K240" s="5">
        <v>265000</v>
      </c>
      <c r="L240" s="5">
        <v>0</v>
      </c>
      <c r="M240" s="5">
        <v>0</v>
      </c>
      <c r="N240" s="5">
        <v>265000</v>
      </c>
      <c r="O240" s="15">
        <v>0</v>
      </c>
    </row>
    <row r="241" spans="1:15" ht="12" customHeight="1" x14ac:dyDescent="0.25">
      <c r="A241" s="91" t="s">
        <v>659</v>
      </c>
      <c r="B241" s="62">
        <v>2</v>
      </c>
      <c r="C241" s="90" t="s">
        <v>581</v>
      </c>
      <c r="D241" s="92"/>
      <c r="E241" s="93"/>
      <c r="F241" s="94">
        <v>43756</v>
      </c>
      <c r="G241" s="95">
        <v>45948</v>
      </c>
      <c r="H241" s="92"/>
      <c r="I241" s="93"/>
      <c r="J241" s="96">
        <v>265000</v>
      </c>
      <c r="K241" s="97">
        <v>265000</v>
      </c>
      <c r="L241" s="97">
        <v>265000</v>
      </c>
      <c r="M241" s="97">
        <v>0</v>
      </c>
      <c r="N241" s="97">
        <v>0</v>
      </c>
      <c r="O241" s="98">
        <v>1</v>
      </c>
    </row>
    <row r="242" spans="1:15" ht="12" customHeight="1" x14ac:dyDescent="0.25">
      <c r="A242" s="56" t="s">
        <v>282</v>
      </c>
      <c r="B242" s="4">
        <v>82</v>
      </c>
      <c r="C242" s="55" t="s">
        <v>281</v>
      </c>
      <c r="D242" s="21"/>
      <c r="E242" s="22"/>
      <c r="F242" s="23">
        <v>43891</v>
      </c>
      <c r="G242" s="24">
        <v>46082</v>
      </c>
      <c r="H242" s="21"/>
      <c r="I242" s="22"/>
      <c r="J242" s="41">
        <v>1600000</v>
      </c>
      <c r="K242" s="6">
        <v>1600000</v>
      </c>
      <c r="L242" s="6">
        <v>185733.51</v>
      </c>
      <c r="M242" s="6">
        <v>77729.95</v>
      </c>
      <c r="N242" s="6">
        <v>1336536.54</v>
      </c>
      <c r="O242" s="42">
        <v>0.1646646625</v>
      </c>
    </row>
    <row r="243" spans="1:15" ht="12" customHeight="1" x14ac:dyDescent="0.25">
      <c r="A243" s="56" t="s">
        <v>70</v>
      </c>
      <c r="B243" s="62">
        <v>2</v>
      </c>
      <c r="C243" s="55" t="s">
        <v>69</v>
      </c>
      <c r="D243" s="21"/>
      <c r="E243" s="22"/>
      <c r="F243" s="23">
        <v>43891</v>
      </c>
      <c r="G243" s="24">
        <v>46082</v>
      </c>
      <c r="H243" s="21"/>
      <c r="I243" s="22"/>
      <c r="J243" s="14">
        <v>305393</v>
      </c>
      <c r="K243" s="5">
        <v>305393</v>
      </c>
      <c r="L243" s="5">
        <v>0</v>
      </c>
      <c r="M243" s="5">
        <v>0</v>
      </c>
      <c r="N243" s="5">
        <v>305393</v>
      </c>
      <c r="O243" s="15">
        <v>0</v>
      </c>
    </row>
    <row r="244" spans="1:15" ht="12" customHeight="1" x14ac:dyDescent="0.25">
      <c r="A244" s="56" t="s">
        <v>418</v>
      </c>
      <c r="B244" s="4">
        <v>151</v>
      </c>
      <c r="C244" s="55" t="s">
        <v>417</v>
      </c>
      <c r="D244" s="23">
        <v>43434</v>
      </c>
      <c r="E244" s="24">
        <v>45626</v>
      </c>
      <c r="F244" s="23">
        <v>43891</v>
      </c>
      <c r="G244" s="24">
        <v>46082</v>
      </c>
      <c r="H244" s="21"/>
      <c r="I244" s="22"/>
      <c r="J244" s="41">
        <v>1400000</v>
      </c>
      <c r="K244" s="6">
        <v>4166666.66</v>
      </c>
      <c r="L244" s="6">
        <v>4125955.07</v>
      </c>
      <c r="M244" s="6">
        <v>15693.85</v>
      </c>
      <c r="N244" s="6">
        <v>25017.740000000318</v>
      </c>
      <c r="O244" s="42">
        <v>0.99399574239039312</v>
      </c>
    </row>
    <row r="245" spans="1:15" ht="12" customHeight="1" x14ac:dyDescent="0.25">
      <c r="A245" s="56" t="s">
        <v>274</v>
      </c>
      <c r="B245" s="4">
        <v>88</v>
      </c>
      <c r="C245" s="55" t="s">
        <v>273</v>
      </c>
      <c r="D245" s="25">
        <v>43483</v>
      </c>
      <c r="E245" s="26">
        <v>45675</v>
      </c>
      <c r="F245" s="21"/>
      <c r="G245" s="22"/>
      <c r="H245" s="21"/>
      <c r="I245" s="22"/>
      <c r="J245" s="41">
        <v>600000</v>
      </c>
      <c r="K245" s="6">
        <v>600000</v>
      </c>
      <c r="L245" s="6">
        <v>540000</v>
      </c>
      <c r="M245" s="6">
        <v>0</v>
      </c>
      <c r="N245" s="6">
        <v>60000</v>
      </c>
      <c r="O245" s="42">
        <v>0.9</v>
      </c>
    </row>
    <row r="246" spans="1:15" ht="12" customHeight="1" x14ac:dyDescent="0.25">
      <c r="A246" s="242" t="s">
        <v>719</v>
      </c>
      <c r="B246" s="243">
        <v>6</v>
      </c>
      <c r="C246" s="244" t="s">
        <v>98</v>
      </c>
      <c r="D246" s="245"/>
      <c r="E246" s="246"/>
      <c r="F246" s="247">
        <v>46079</v>
      </c>
      <c r="G246" s="248">
        <v>48270</v>
      </c>
      <c r="H246" s="245"/>
      <c r="I246" s="246"/>
      <c r="J246" s="249">
        <v>0</v>
      </c>
      <c r="K246" s="250">
        <v>75991.22</v>
      </c>
      <c r="L246" s="250">
        <v>0</v>
      </c>
      <c r="M246" s="250">
        <v>0</v>
      </c>
      <c r="N246" s="250">
        <v>75991.22</v>
      </c>
      <c r="O246" s="251">
        <v>0</v>
      </c>
    </row>
    <row r="247" spans="1:15" ht="12" customHeight="1" x14ac:dyDescent="0.25">
      <c r="A247" s="56" t="s">
        <v>462</v>
      </c>
      <c r="B247" s="4">
        <v>173</v>
      </c>
      <c r="C247" s="55" t="s">
        <v>461</v>
      </c>
      <c r="D247" s="23">
        <v>43434</v>
      </c>
      <c r="E247" s="24">
        <v>45626</v>
      </c>
      <c r="F247" s="21"/>
      <c r="G247" s="22"/>
      <c r="H247" s="21"/>
      <c r="I247" s="22"/>
      <c r="J247" s="41">
        <v>450000</v>
      </c>
      <c r="K247" s="6">
        <v>450000</v>
      </c>
      <c r="L247" s="6">
        <v>0</v>
      </c>
      <c r="M247" s="6">
        <v>0</v>
      </c>
      <c r="N247" s="6">
        <v>450000</v>
      </c>
      <c r="O247" s="42">
        <v>0</v>
      </c>
    </row>
    <row r="248" spans="1:15" ht="12" customHeight="1" x14ac:dyDescent="0.25">
      <c r="A248" s="91" t="s">
        <v>611</v>
      </c>
      <c r="B248" s="107">
        <v>113</v>
      </c>
      <c r="C248" s="90" t="s">
        <v>530</v>
      </c>
      <c r="D248" s="94">
        <v>43434</v>
      </c>
      <c r="E248" s="95">
        <v>45626</v>
      </c>
      <c r="F248" s="92"/>
      <c r="G248" s="93"/>
      <c r="H248" s="92"/>
      <c r="I248" s="93"/>
      <c r="J248" s="104">
        <v>500000</v>
      </c>
      <c r="K248" s="105">
        <v>500000</v>
      </c>
      <c r="L248" s="105">
        <v>500000</v>
      </c>
      <c r="M248" s="105">
        <v>0</v>
      </c>
      <c r="N248" s="105">
        <v>0</v>
      </c>
      <c r="O248" s="106">
        <v>1</v>
      </c>
    </row>
    <row r="249" spans="1:15" ht="12" customHeight="1" x14ac:dyDescent="0.25">
      <c r="A249" s="91" t="s">
        <v>621</v>
      </c>
      <c r="B249" s="4">
        <v>108</v>
      </c>
      <c r="C249" s="90" t="s">
        <v>540</v>
      </c>
      <c r="D249" s="99">
        <v>43483</v>
      </c>
      <c r="E249" s="100">
        <v>45675</v>
      </c>
      <c r="F249" s="92"/>
      <c r="G249" s="93"/>
      <c r="H249" s="92"/>
      <c r="I249" s="93"/>
      <c r="J249" s="104">
        <v>194000</v>
      </c>
      <c r="K249" s="105">
        <v>194000</v>
      </c>
      <c r="L249" s="105">
        <v>194000</v>
      </c>
      <c r="M249" s="105">
        <v>0</v>
      </c>
      <c r="N249" s="105">
        <v>0</v>
      </c>
      <c r="O249" s="106">
        <v>1</v>
      </c>
    </row>
    <row r="250" spans="1:15" ht="12" customHeight="1" x14ac:dyDescent="0.25">
      <c r="A250" s="56" t="s">
        <v>320</v>
      </c>
      <c r="B250" s="4">
        <v>110</v>
      </c>
      <c r="C250" s="55" t="s">
        <v>319</v>
      </c>
      <c r="D250" s="23">
        <v>43434</v>
      </c>
      <c r="E250" s="24">
        <v>45626</v>
      </c>
      <c r="F250" s="21"/>
      <c r="G250" s="22"/>
      <c r="H250" s="21"/>
      <c r="I250" s="22"/>
      <c r="J250" s="41">
        <v>339000</v>
      </c>
      <c r="K250" s="6">
        <v>339000</v>
      </c>
      <c r="L250" s="6">
        <v>326904</v>
      </c>
      <c r="M250" s="6">
        <v>0</v>
      </c>
      <c r="N250" s="6">
        <v>12096</v>
      </c>
      <c r="O250" s="42">
        <v>0.96431858407079651</v>
      </c>
    </row>
    <row r="251" spans="1:15" ht="12" customHeight="1" thickBot="1" x14ac:dyDescent="0.3">
      <c r="A251" s="159" t="s">
        <v>318</v>
      </c>
      <c r="B251" s="4">
        <v>109</v>
      </c>
      <c r="C251" s="148" t="s">
        <v>317</v>
      </c>
      <c r="D251" s="160">
        <v>43434</v>
      </c>
      <c r="E251" s="161">
        <v>45626</v>
      </c>
      <c r="F251" s="27"/>
      <c r="G251" s="28"/>
      <c r="H251" s="27"/>
      <c r="I251" s="28"/>
      <c r="J251" s="162">
        <v>66000</v>
      </c>
      <c r="K251" s="163">
        <v>66000</v>
      </c>
      <c r="L251" s="163">
        <v>0</v>
      </c>
      <c r="M251" s="163">
        <v>0</v>
      </c>
      <c r="N251" s="163">
        <v>66000</v>
      </c>
      <c r="O251" s="164">
        <v>0</v>
      </c>
    </row>
    <row r="252" spans="1:15" ht="12" customHeight="1" thickBot="1" x14ac:dyDescent="0.3">
      <c r="A252" s="143" t="s">
        <v>650</v>
      </c>
      <c r="B252" s="62">
        <v>14</v>
      </c>
      <c r="C252" s="146" t="s">
        <v>570</v>
      </c>
      <c r="D252" s="151">
        <v>43434</v>
      </c>
      <c r="E252" s="151">
        <v>45626</v>
      </c>
      <c r="F252" s="151">
        <v>44155</v>
      </c>
      <c r="G252" s="151">
        <v>46346</v>
      </c>
      <c r="H252" s="149"/>
      <c r="I252" s="149"/>
      <c r="J252" s="165">
        <v>70000</v>
      </c>
      <c r="K252" s="165">
        <v>234333.49</v>
      </c>
      <c r="L252" s="165">
        <v>234333.49</v>
      </c>
      <c r="M252" s="165">
        <v>0</v>
      </c>
      <c r="N252" s="165">
        <v>0</v>
      </c>
      <c r="O252" s="166">
        <v>1</v>
      </c>
    </row>
    <row r="253" spans="1:15" ht="12" customHeight="1" x14ac:dyDescent="0.25">
      <c r="A253" s="54" t="s">
        <v>82</v>
      </c>
      <c r="B253" s="62">
        <v>8</v>
      </c>
      <c r="C253" s="53" t="s">
        <v>81</v>
      </c>
      <c r="D253" s="19">
        <v>43434</v>
      </c>
      <c r="E253" s="20">
        <v>45626</v>
      </c>
      <c r="F253" s="31"/>
      <c r="G253" s="32"/>
      <c r="H253" s="31"/>
      <c r="I253" s="32"/>
      <c r="J253" s="11">
        <v>133884.48000000001</v>
      </c>
      <c r="K253" s="12">
        <v>133884.48000000001</v>
      </c>
      <c r="L253" s="12">
        <v>63863.31</v>
      </c>
      <c r="M253" s="12">
        <v>0</v>
      </c>
      <c r="N253" s="12">
        <v>70021.170000000013</v>
      </c>
      <c r="O253" s="13">
        <v>0.47700308504764699</v>
      </c>
    </row>
    <row r="254" spans="1:15" ht="12" customHeight="1" x14ac:dyDescent="0.25">
      <c r="A254" s="91" t="s">
        <v>651</v>
      </c>
      <c r="B254" s="62">
        <v>27</v>
      </c>
      <c r="C254" s="90" t="s">
        <v>571</v>
      </c>
      <c r="D254" s="94">
        <v>43434</v>
      </c>
      <c r="E254" s="95">
        <v>45626</v>
      </c>
      <c r="F254" s="94">
        <v>43756</v>
      </c>
      <c r="G254" s="95">
        <v>45948</v>
      </c>
      <c r="H254" s="92"/>
      <c r="I254" s="93"/>
      <c r="J254" s="96">
        <v>200000</v>
      </c>
      <c r="K254" s="97">
        <v>834538.26</v>
      </c>
      <c r="L254" s="97">
        <v>834538.26</v>
      </c>
      <c r="M254" s="97">
        <v>0</v>
      </c>
      <c r="N254" s="97">
        <v>0</v>
      </c>
      <c r="O254" s="98">
        <v>1</v>
      </c>
    </row>
    <row r="255" spans="1:15" ht="12" customHeight="1" x14ac:dyDescent="0.25">
      <c r="A255" s="56" t="s">
        <v>722</v>
      </c>
      <c r="B255" s="4" t="s">
        <v>694</v>
      </c>
      <c r="C255" s="55" t="s">
        <v>480</v>
      </c>
      <c r="D255" s="25">
        <v>43483</v>
      </c>
      <c r="E255" s="26">
        <v>45675</v>
      </c>
      <c r="F255" s="23">
        <v>43891</v>
      </c>
      <c r="G255" s="24">
        <v>46082</v>
      </c>
      <c r="H255" s="25">
        <v>44532</v>
      </c>
      <c r="I255" s="26">
        <v>46723</v>
      </c>
      <c r="J255" s="14">
        <v>200000</v>
      </c>
      <c r="K255" s="5">
        <v>600000</v>
      </c>
      <c r="L255" s="5">
        <v>515390.63</v>
      </c>
      <c r="M255" s="5">
        <v>1.54</v>
      </c>
      <c r="N255" s="5">
        <v>84607.83</v>
      </c>
      <c r="O255" s="15">
        <v>0.85898695000000003</v>
      </c>
    </row>
    <row r="256" spans="1:15" ht="12" customHeight="1" x14ac:dyDescent="0.25">
      <c r="A256" s="68" t="s">
        <v>732</v>
      </c>
      <c r="B256" s="52" t="s">
        <v>691</v>
      </c>
      <c r="C256" s="58"/>
      <c r="D256" s="38" t="s">
        <v>266</v>
      </c>
      <c r="E256" s="22"/>
      <c r="F256" s="21"/>
      <c r="G256" s="22"/>
      <c r="H256" s="21"/>
      <c r="I256" s="22"/>
      <c r="J256" s="108">
        <f>SUM(J6:J255)</f>
        <v>77585163.399999976</v>
      </c>
      <c r="K256" s="108">
        <f>SUM(K6:K255)</f>
        <v>95527353.169999957</v>
      </c>
      <c r="L256" s="108">
        <f>SUM(L6:L255)</f>
        <v>63240101.109999999</v>
      </c>
      <c r="M256" s="108">
        <f>SUM(M6:M255)</f>
        <v>2278142.4900000002</v>
      </c>
      <c r="N256" s="108">
        <f>SUM(N6:N255)</f>
        <v>30009109.570000011</v>
      </c>
      <c r="O256" s="42"/>
    </row>
    <row r="257" spans="1:16" ht="12" customHeight="1" x14ac:dyDescent="0.25">
      <c r="A257" s="59"/>
      <c r="B257" s="4"/>
      <c r="C257" s="58"/>
      <c r="D257" s="21"/>
      <c r="E257" s="22"/>
      <c r="F257" s="21"/>
      <c r="G257" s="22"/>
      <c r="H257" s="21"/>
      <c r="I257" s="22"/>
      <c r="J257" s="14"/>
      <c r="K257" s="5"/>
      <c r="L257" s="5"/>
      <c r="M257" s="5"/>
      <c r="N257" s="5"/>
      <c r="O257" s="15"/>
    </row>
    <row r="258" spans="1:16" ht="12" customHeight="1" x14ac:dyDescent="0.25">
      <c r="A258" s="132"/>
      <c r="B258" s="4"/>
      <c r="C258" s="145"/>
      <c r="D258" s="131"/>
      <c r="E258" s="132"/>
      <c r="F258" s="131"/>
      <c r="G258" s="132"/>
      <c r="H258" s="131"/>
      <c r="I258" s="132"/>
      <c r="J258" s="131"/>
      <c r="K258" s="156"/>
      <c r="L258" s="156"/>
      <c r="M258" s="156"/>
      <c r="N258" s="156"/>
      <c r="O258" s="132"/>
      <c r="P258" s="122"/>
    </row>
    <row r="259" spans="1:16" ht="12" customHeight="1" x14ac:dyDescent="0.25">
      <c r="A259" s="59"/>
      <c r="B259" s="62"/>
      <c r="C259" s="58"/>
      <c r="D259" s="21"/>
      <c r="E259" s="22"/>
      <c r="F259" s="21"/>
      <c r="G259" s="22"/>
      <c r="H259" s="21"/>
      <c r="I259" s="22"/>
      <c r="J259" s="14"/>
      <c r="K259" s="5"/>
      <c r="L259" s="5"/>
      <c r="M259" s="5"/>
      <c r="N259" s="5"/>
      <c r="O259" s="15"/>
    </row>
    <row r="260" spans="1:16" ht="12" customHeight="1" x14ac:dyDescent="0.25">
      <c r="A260" s="132"/>
      <c r="B260" s="4"/>
      <c r="C260" s="145"/>
      <c r="D260" s="131"/>
      <c r="E260" s="132"/>
      <c r="F260" s="131"/>
      <c r="G260" s="132"/>
      <c r="H260" s="131"/>
      <c r="I260" s="132"/>
      <c r="J260" s="131"/>
      <c r="K260" s="156"/>
      <c r="L260" s="156"/>
      <c r="M260" s="156"/>
      <c r="N260" s="156"/>
      <c r="O260" s="132"/>
    </row>
    <row r="261" spans="1:16" ht="12" customHeight="1" x14ac:dyDescent="0.25">
      <c r="A261" s="59"/>
      <c r="B261" s="4"/>
      <c r="C261" s="58"/>
      <c r="D261" s="21"/>
      <c r="E261" s="22"/>
      <c r="F261" s="21"/>
      <c r="G261" s="22"/>
      <c r="H261" s="21"/>
      <c r="I261" s="22"/>
      <c r="J261" s="14"/>
      <c r="K261" s="5"/>
      <c r="L261" s="5"/>
      <c r="M261" s="5"/>
      <c r="N261" s="5"/>
      <c r="O261" s="15"/>
    </row>
    <row r="262" spans="1:16" ht="12" customHeight="1" x14ac:dyDescent="0.25">
      <c r="A262" s="132"/>
      <c r="B262" s="4"/>
      <c r="C262" s="145"/>
      <c r="D262" s="131"/>
      <c r="E262" s="132"/>
      <c r="F262" s="131"/>
      <c r="G262" s="132"/>
      <c r="H262" s="131"/>
      <c r="I262" s="132"/>
      <c r="J262" s="131"/>
      <c r="K262" s="156"/>
      <c r="L262" s="156"/>
      <c r="M262" s="156"/>
      <c r="N262" s="156"/>
      <c r="O262" s="132"/>
    </row>
    <row r="263" spans="1:16" ht="12" customHeight="1" x14ac:dyDescent="0.25">
      <c r="A263" s="59"/>
      <c r="B263" s="4"/>
      <c r="C263" s="58"/>
      <c r="D263" s="131"/>
      <c r="E263" s="132"/>
      <c r="F263" s="45"/>
      <c r="G263" s="46"/>
      <c r="H263" s="45"/>
      <c r="I263" s="46"/>
      <c r="J263" s="47"/>
      <c r="K263" s="7"/>
      <c r="L263" s="7"/>
      <c r="M263" s="7"/>
      <c r="N263" s="7"/>
      <c r="O263" s="48"/>
    </row>
    <row r="264" spans="1:16" ht="12" customHeight="1" thickBot="1" x14ac:dyDescent="0.3">
      <c r="A264" s="61"/>
      <c r="B264" s="4"/>
      <c r="C264" s="60"/>
      <c r="D264" s="43"/>
      <c r="E264" s="44"/>
      <c r="F264" s="43"/>
      <c r="G264" s="44"/>
      <c r="H264" s="43"/>
      <c r="I264" s="44"/>
      <c r="J264" s="49"/>
      <c r="K264" s="50"/>
      <c r="L264" s="50"/>
      <c r="M264" s="50"/>
      <c r="N264" s="50"/>
      <c r="O264" s="51"/>
    </row>
    <row r="265" spans="1:16" ht="12" customHeight="1" x14ac:dyDescent="0.25"/>
    <row r="266" spans="1:16" ht="12" customHeight="1" x14ac:dyDescent="0.25"/>
    <row r="267" spans="1:16" s="3" customFormat="1" ht="12" customHeight="1" x14ac:dyDescent="0.25">
      <c r="A267"/>
      <c r="C267"/>
      <c r="D267"/>
      <c r="E267"/>
      <c r="F267"/>
      <c r="G267"/>
      <c r="H267"/>
      <c r="I267"/>
      <c r="J267"/>
      <c r="K267"/>
      <c r="L267"/>
      <c r="M267"/>
      <c r="N267"/>
      <c r="O267"/>
    </row>
    <row r="268" spans="1:16" s="3" customFormat="1" ht="12" customHeight="1" x14ac:dyDescent="0.25">
      <c r="A268"/>
      <c r="C268"/>
      <c r="D268"/>
      <c r="E268"/>
      <c r="F268"/>
      <c r="G268"/>
      <c r="H268"/>
      <c r="I268"/>
      <c r="J268"/>
      <c r="K268"/>
      <c r="L268"/>
      <c r="M268"/>
      <c r="N268"/>
      <c r="O268"/>
    </row>
  </sheetData>
  <sortState xmlns:xlrd2="http://schemas.microsoft.com/office/spreadsheetml/2017/richdata2" ref="A6:O256">
    <sortCondition ref="A6:A256"/>
  </sortState>
  <mergeCells count="8">
    <mergeCell ref="D3:E3"/>
    <mergeCell ref="F3:G3"/>
    <mergeCell ref="H3:I3"/>
    <mergeCell ref="J3:O3"/>
    <mergeCell ref="D1:I1"/>
    <mergeCell ref="D2:E2"/>
    <mergeCell ref="F2:G2"/>
    <mergeCell ref="H2:I2"/>
  </mergeCells>
  <printOptions horizontalCentered="1"/>
  <pageMargins left="0.25" right="0.25" top="0.25" bottom="0.5" header="0.3" footer="0.3"/>
  <pageSetup scale="88" fitToHeight="6" orientation="landscape" horizontalDpi="4294967295" verticalDpi="4294967295" r:id="rId1"/>
  <headerFooter>
    <oddFooter>&amp;R&amp;"Arial,Bold"&amp;12&amp;K7030A0&amp;P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6170C-509C-4B57-B3DA-A08AB2DA12A9}">
  <sheetPr>
    <tabColor rgb="FFC00000"/>
    <pageSetUpPr fitToPage="1"/>
  </sheetPr>
  <dimension ref="A1:O274"/>
  <sheetViews>
    <sheetView topLeftCell="A230" zoomScaleNormal="100" workbookViewId="0">
      <selection activeCell="C57" sqref="C57"/>
    </sheetView>
  </sheetViews>
  <sheetFormatPr defaultRowHeight="13.2" x14ac:dyDescent="0.25"/>
  <cols>
    <col min="1" max="1" width="4.6640625" style="3" customWidth="1"/>
    <col min="2" max="2" width="11.44140625" customWidth="1"/>
    <col min="3" max="3" width="41.44140625" bestFit="1" customWidth="1"/>
    <col min="4" max="4" width="15.109375" customWidth="1"/>
    <col min="5" max="5" width="11.44140625" customWidth="1"/>
    <col min="6" max="6" width="14" customWidth="1"/>
    <col min="7" max="7" width="11.44140625" customWidth="1"/>
    <col min="8" max="8" width="14" customWidth="1"/>
    <col min="9" max="9" width="11.44140625" customWidth="1"/>
    <col min="10" max="10" width="13" customWidth="1"/>
    <col min="11" max="11" width="12.33203125" customWidth="1"/>
    <col min="12" max="12" width="12.44140625" customWidth="1"/>
    <col min="13" max="13" width="11.44140625" customWidth="1"/>
    <col min="14" max="14" width="13" customWidth="1"/>
    <col min="15" max="15" width="11.44140625" customWidth="1"/>
    <col min="16" max="16" width="33.44140625" customWidth="1"/>
  </cols>
  <sheetData>
    <row r="1" spans="1:15" s="77" customFormat="1" ht="12" customHeight="1" x14ac:dyDescent="0.25">
      <c r="A1" s="261" t="s">
        <v>707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  <c r="O1" s="261"/>
    </row>
    <row r="2" spans="1:15" s="77" customFormat="1" ht="12" customHeight="1" x14ac:dyDescent="0.25">
      <c r="A2" s="261" t="s">
        <v>708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</row>
    <row r="3" spans="1:15" s="77" customFormat="1" ht="12" customHeight="1" x14ac:dyDescent="0.25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</row>
    <row r="4" spans="1:15" s="77" customFormat="1" ht="11.85" customHeight="1" x14ac:dyDescent="0.25">
      <c r="A4" s="261" t="s">
        <v>709</v>
      </c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</row>
    <row r="5" spans="1:15" s="77" customFormat="1" ht="12" customHeight="1" x14ac:dyDescent="0.25">
      <c r="A5" s="261" t="s">
        <v>710</v>
      </c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</row>
    <row r="6" spans="1:15" s="77" customFormat="1" ht="12" customHeight="1" thickBot="1" x14ac:dyDescent="0.3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</row>
    <row r="7" spans="1:15" s="77" customFormat="1" ht="12" customHeight="1" thickBot="1" x14ac:dyDescent="0.3">
      <c r="A7" s="76"/>
      <c r="D7" s="256" t="s">
        <v>706</v>
      </c>
      <c r="E7" s="257"/>
      <c r="F7" s="257"/>
      <c r="G7" s="257"/>
      <c r="H7" s="257"/>
      <c r="I7" s="258"/>
    </row>
    <row r="8" spans="1:15" s="77" customFormat="1" ht="12" customHeight="1" thickBot="1" x14ac:dyDescent="0.3">
      <c r="A8" s="75"/>
      <c r="B8" s="75"/>
      <c r="C8" s="75"/>
      <c r="D8" s="259" t="s">
        <v>697</v>
      </c>
      <c r="E8" s="260"/>
      <c r="F8" s="259" t="s">
        <v>698</v>
      </c>
      <c r="G8" s="260"/>
      <c r="H8" s="259" t="s">
        <v>699</v>
      </c>
      <c r="I8" s="260"/>
    </row>
    <row r="9" spans="1:15" s="77" customFormat="1" ht="12" customHeight="1" thickBot="1" x14ac:dyDescent="0.3">
      <c r="A9" s="270"/>
      <c r="B9" s="270"/>
      <c r="C9" s="270"/>
      <c r="D9" s="254" t="s">
        <v>0</v>
      </c>
      <c r="E9" s="255"/>
      <c r="F9" s="254" t="s">
        <v>1</v>
      </c>
      <c r="G9" s="255"/>
      <c r="H9" s="254" t="s">
        <v>2</v>
      </c>
      <c r="I9" s="255"/>
      <c r="J9" s="256" t="s">
        <v>711</v>
      </c>
      <c r="K9" s="257"/>
      <c r="L9" s="257"/>
      <c r="M9" s="257"/>
      <c r="N9" s="257"/>
      <c r="O9" s="258"/>
    </row>
    <row r="10" spans="1:15" s="77" customFormat="1" ht="21" thickBot="1" x14ac:dyDescent="0.3">
      <c r="A10" s="78"/>
      <c r="B10" s="34" t="s">
        <v>3</v>
      </c>
      <c r="C10" s="34" t="s">
        <v>4</v>
      </c>
      <c r="D10" s="79" t="s">
        <v>5</v>
      </c>
      <c r="E10" s="80" t="s">
        <v>6</v>
      </c>
      <c r="F10" s="79" t="s">
        <v>5</v>
      </c>
      <c r="G10" s="80" t="s">
        <v>6</v>
      </c>
      <c r="H10" s="79" t="s">
        <v>5</v>
      </c>
      <c r="I10" s="80" t="s">
        <v>6</v>
      </c>
      <c r="J10" s="70" t="s">
        <v>701</v>
      </c>
      <c r="K10" s="71" t="s">
        <v>702</v>
      </c>
      <c r="L10" s="71" t="s">
        <v>703</v>
      </c>
      <c r="M10" s="71" t="s">
        <v>704</v>
      </c>
      <c r="N10" s="72" t="s">
        <v>705</v>
      </c>
      <c r="O10" s="73" t="s">
        <v>675</v>
      </c>
    </row>
    <row r="11" spans="1:15" ht="12" customHeight="1" thickBot="1" x14ac:dyDescent="0.3">
      <c r="A11" s="4"/>
      <c r="B11" s="265" t="s">
        <v>7</v>
      </c>
      <c r="C11" s="266"/>
      <c r="D11" s="266"/>
      <c r="E11" s="266"/>
      <c r="F11" s="266"/>
      <c r="G11" s="266"/>
      <c r="H11" s="266"/>
      <c r="I11" s="266"/>
      <c r="J11" s="266"/>
      <c r="K11" s="266"/>
      <c r="L11" s="266"/>
      <c r="M11" s="266"/>
      <c r="N11" s="266"/>
      <c r="O11" s="267"/>
    </row>
    <row r="12" spans="1:15" ht="12" customHeight="1" x14ac:dyDescent="0.25">
      <c r="A12" s="62">
        <v>1</v>
      </c>
      <c r="B12" s="81" t="s">
        <v>562</v>
      </c>
      <c r="C12" s="82" t="s">
        <v>642</v>
      </c>
      <c r="D12" s="83">
        <v>43434</v>
      </c>
      <c r="E12" s="84">
        <v>45626</v>
      </c>
      <c r="F12" s="83">
        <v>43756</v>
      </c>
      <c r="G12" s="84">
        <v>45948</v>
      </c>
      <c r="H12" s="85"/>
      <c r="I12" s="86"/>
      <c r="J12" s="87">
        <v>37432.199999999997</v>
      </c>
      <c r="K12" s="88">
        <v>265000</v>
      </c>
      <c r="L12" s="88">
        <v>265000</v>
      </c>
      <c r="M12" s="88">
        <v>0</v>
      </c>
      <c r="N12" s="88">
        <v>0</v>
      </c>
      <c r="O12" s="89">
        <v>1</v>
      </c>
    </row>
    <row r="13" spans="1:15" ht="12" customHeight="1" x14ac:dyDescent="0.25">
      <c r="A13" s="62">
        <v>2</v>
      </c>
      <c r="B13" s="90" t="s">
        <v>581</v>
      </c>
      <c r="C13" s="91" t="s">
        <v>659</v>
      </c>
      <c r="D13" s="92"/>
      <c r="E13" s="93"/>
      <c r="F13" s="94">
        <v>43756</v>
      </c>
      <c r="G13" s="95">
        <v>45948</v>
      </c>
      <c r="H13" s="92"/>
      <c r="I13" s="93"/>
      <c r="J13" s="96">
        <v>265000</v>
      </c>
      <c r="K13" s="97">
        <v>265000</v>
      </c>
      <c r="L13" s="97">
        <v>265000</v>
      </c>
      <c r="M13" s="97">
        <v>0</v>
      </c>
      <c r="N13" s="97">
        <v>0</v>
      </c>
      <c r="O13" s="98">
        <v>1</v>
      </c>
    </row>
    <row r="14" spans="1:15" ht="12" customHeight="1" x14ac:dyDescent="0.25">
      <c r="A14" s="62">
        <v>3</v>
      </c>
      <c r="B14" s="90" t="s">
        <v>580</v>
      </c>
      <c r="C14" s="91" t="s">
        <v>658</v>
      </c>
      <c r="D14" s="92"/>
      <c r="E14" s="93"/>
      <c r="F14" s="94">
        <v>43756</v>
      </c>
      <c r="G14" s="95">
        <v>45948</v>
      </c>
      <c r="H14" s="92"/>
      <c r="I14" s="93"/>
      <c r="J14" s="96">
        <v>191493.75</v>
      </c>
      <c r="K14" s="97">
        <v>191493.75</v>
      </c>
      <c r="L14" s="97">
        <v>191493.75</v>
      </c>
      <c r="M14" s="97">
        <v>0</v>
      </c>
      <c r="N14" s="97">
        <v>0</v>
      </c>
      <c r="O14" s="98">
        <v>1</v>
      </c>
    </row>
    <row r="15" spans="1:15" ht="12" customHeight="1" x14ac:dyDescent="0.25">
      <c r="A15" s="62">
        <v>4</v>
      </c>
      <c r="B15" s="90" t="s">
        <v>569</v>
      </c>
      <c r="C15" s="91" t="s">
        <v>649</v>
      </c>
      <c r="D15" s="94">
        <v>43434</v>
      </c>
      <c r="E15" s="95">
        <v>45626</v>
      </c>
      <c r="F15" s="92"/>
      <c r="G15" s="93"/>
      <c r="H15" s="92"/>
      <c r="I15" s="93"/>
      <c r="J15" s="96">
        <v>120000</v>
      </c>
      <c r="K15" s="97">
        <v>120000</v>
      </c>
      <c r="L15" s="97">
        <v>120000</v>
      </c>
      <c r="M15" s="97">
        <v>0</v>
      </c>
      <c r="N15" s="97">
        <v>0</v>
      </c>
      <c r="O15" s="98">
        <v>1</v>
      </c>
    </row>
    <row r="16" spans="1:15" ht="12" customHeight="1" x14ac:dyDescent="0.25">
      <c r="A16" s="62">
        <v>5</v>
      </c>
      <c r="B16" s="90" t="s">
        <v>558</v>
      </c>
      <c r="C16" s="91" t="s">
        <v>638</v>
      </c>
      <c r="D16" s="94">
        <v>43434</v>
      </c>
      <c r="E16" s="95">
        <v>45626</v>
      </c>
      <c r="F16" s="94">
        <v>43756</v>
      </c>
      <c r="G16" s="95">
        <v>45948</v>
      </c>
      <c r="H16" s="92"/>
      <c r="I16" s="93"/>
      <c r="J16" s="96">
        <v>40031.25</v>
      </c>
      <c r="K16" s="97">
        <v>458252</v>
      </c>
      <c r="L16" s="97">
        <v>458252</v>
      </c>
      <c r="M16" s="97">
        <v>0</v>
      </c>
      <c r="N16" s="97">
        <v>0</v>
      </c>
      <c r="O16" s="98">
        <v>1</v>
      </c>
    </row>
    <row r="17" spans="1:15" ht="12" customHeight="1" x14ac:dyDescent="0.25">
      <c r="A17" s="62">
        <v>6</v>
      </c>
      <c r="B17" s="90" t="s">
        <v>557</v>
      </c>
      <c r="C17" s="91" t="s">
        <v>637</v>
      </c>
      <c r="D17" s="94">
        <v>43434</v>
      </c>
      <c r="E17" s="95">
        <v>45626</v>
      </c>
      <c r="F17" s="94">
        <v>43756</v>
      </c>
      <c r="G17" s="95">
        <v>45948</v>
      </c>
      <c r="H17" s="92"/>
      <c r="I17" s="93"/>
      <c r="J17" s="96">
        <v>115000</v>
      </c>
      <c r="K17" s="97">
        <v>1186765.53</v>
      </c>
      <c r="L17" s="97">
        <v>1186765.53</v>
      </c>
      <c r="M17" s="97">
        <v>0</v>
      </c>
      <c r="N17" s="97">
        <v>0</v>
      </c>
      <c r="O17" s="98">
        <v>1</v>
      </c>
    </row>
    <row r="18" spans="1:15" ht="12" customHeight="1" x14ac:dyDescent="0.25">
      <c r="A18" s="62">
        <v>7</v>
      </c>
      <c r="B18" s="90" t="s">
        <v>590</v>
      </c>
      <c r="C18" s="91" t="s">
        <v>668</v>
      </c>
      <c r="D18" s="92"/>
      <c r="E18" s="93"/>
      <c r="F18" s="94">
        <v>43756</v>
      </c>
      <c r="G18" s="95">
        <v>45948</v>
      </c>
      <c r="H18" s="99">
        <v>44123</v>
      </c>
      <c r="I18" s="100">
        <v>46314</v>
      </c>
      <c r="J18" s="96">
        <v>400000</v>
      </c>
      <c r="K18" s="97">
        <v>1041666.66</v>
      </c>
      <c r="L18" s="97">
        <v>1041666.66</v>
      </c>
      <c r="M18" s="97">
        <v>0</v>
      </c>
      <c r="N18" s="97">
        <v>0</v>
      </c>
      <c r="O18" s="98">
        <v>1</v>
      </c>
    </row>
    <row r="19" spans="1:15" ht="12" customHeight="1" x14ac:dyDescent="0.25">
      <c r="A19" s="62">
        <v>8</v>
      </c>
      <c r="B19" s="90" t="s">
        <v>589</v>
      </c>
      <c r="C19" s="91" t="s">
        <v>667</v>
      </c>
      <c r="D19" s="92"/>
      <c r="E19" s="93"/>
      <c r="F19" s="94">
        <v>43756</v>
      </c>
      <c r="G19" s="95">
        <v>45948</v>
      </c>
      <c r="H19" s="94">
        <v>43756</v>
      </c>
      <c r="I19" s="95">
        <v>45948</v>
      </c>
      <c r="J19" s="96">
        <v>400000</v>
      </c>
      <c r="K19" s="97">
        <v>1041666.66</v>
      </c>
      <c r="L19" s="97">
        <v>1041666.66</v>
      </c>
      <c r="M19" s="97">
        <v>0</v>
      </c>
      <c r="N19" s="97">
        <v>0</v>
      </c>
      <c r="O19" s="98">
        <v>1</v>
      </c>
    </row>
    <row r="20" spans="1:15" ht="12" customHeight="1" x14ac:dyDescent="0.25">
      <c r="A20" s="62">
        <v>9</v>
      </c>
      <c r="B20" s="90" t="s">
        <v>591</v>
      </c>
      <c r="C20" s="91" t="s">
        <v>669</v>
      </c>
      <c r="D20" s="92"/>
      <c r="E20" s="93"/>
      <c r="F20" s="94">
        <v>43756</v>
      </c>
      <c r="G20" s="95">
        <v>45948</v>
      </c>
      <c r="H20" s="92"/>
      <c r="I20" s="93"/>
      <c r="J20" s="96">
        <v>400000</v>
      </c>
      <c r="K20" s="97">
        <v>1041666.66</v>
      </c>
      <c r="L20" s="97">
        <v>1041666.66</v>
      </c>
      <c r="M20" s="97">
        <v>0</v>
      </c>
      <c r="N20" s="97">
        <v>0</v>
      </c>
      <c r="O20" s="98">
        <v>1</v>
      </c>
    </row>
    <row r="21" spans="1:15" ht="12" customHeight="1" x14ac:dyDescent="0.25">
      <c r="A21" s="62">
        <v>10</v>
      </c>
      <c r="B21" s="55" t="s">
        <v>26</v>
      </c>
      <c r="C21" s="56" t="s">
        <v>27</v>
      </c>
      <c r="D21" s="21"/>
      <c r="E21" s="22"/>
      <c r="F21" s="21"/>
      <c r="G21" s="22"/>
      <c r="H21" s="23">
        <v>44148</v>
      </c>
      <c r="I21" s="24">
        <v>46339</v>
      </c>
      <c r="J21" s="14">
        <v>661666.68000000005</v>
      </c>
      <c r="K21" s="5">
        <v>725666.68</v>
      </c>
      <c r="L21" s="5">
        <v>661666.68000000005</v>
      </c>
      <c r="M21" s="5">
        <v>0</v>
      </c>
      <c r="N21" s="6">
        <v>64000</v>
      </c>
      <c r="O21" s="15">
        <v>0.9118052381845615</v>
      </c>
    </row>
    <row r="22" spans="1:15" ht="12" customHeight="1" x14ac:dyDescent="0.25">
      <c r="A22" s="62">
        <v>11</v>
      </c>
      <c r="B22" s="90" t="s">
        <v>586</v>
      </c>
      <c r="C22" s="91" t="s">
        <v>664</v>
      </c>
      <c r="D22" s="92"/>
      <c r="E22" s="93"/>
      <c r="F22" s="94">
        <v>43756</v>
      </c>
      <c r="G22" s="95">
        <v>45948</v>
      </c>
      <c r="H22" s="92"/>
      <c r="I22" s="93"/>
      <c r="J22" s="96">
        <v>2233813.5099999998</v>
      </c>
      <c r="K22" s="97">
        <v>2233813.5099999998</v>
      </c>
      <c r="L22" s="97">
        <v>2233813.5099999998</v>
      </c>
      <c r="M22" s="97">
        <v>0</v>
      </c>
      <c r="N22" s="97">
        <v>0</v>
      </c>
      <c r="O22" s="98">
        <v>1</v>
      </c>
    </row>
    <row r="23" spans="1:15" ht="12" customHeight="1" x14ac:dyDescent="0.25">
      <c r="A23" s="62">
        <v>12</v>
      </c>
      <c r="B23" s="90" t="s">
        <v>585</v>
      </c>
      <c r="C23" s="91" t="s">
        <v>663</v>
      </c>
      <c r="D23" s="92"/>
      <c r="E23" s="93"/>
      <c r="F23" s="94">
        <v>43756</v>
      </c>
      <c r="G23" s="95">
        <v>45948</v>
      </c>
      <c r="H23" s="92"/>
      <c r="I23" s="93"/>
      <c r="J23" s="96">
        <v>1634047</v>
      </c>
      <c r="K23" s="97">
        <v>1634047</v>
      </c>
      <c r="L23" s="97">
        <v>1634047</v>
      </c>
      <c r="M23" s="97">
        <v>0</v>
      </c>
      <c r="N23" s="97">
        <v>0</v>
      </c>
      <c r="O23" s="98">
        <v>1</v>
      </c>
    </row>
    <row r="24" spans="1:15" ht="12" customHeight="1" x14ac:dyDescent="0.25">
      <c r="A24" s="62">
        <v>13</v>
      </c>
      <c r="B24" s="90" t="s">
        <v>566</v>
      </c>
      <c r="C24" s="91" t="s">
        <v>646</v>
      </c>
      <c r="D24" s="94">
        <v>43434</v>
      </c>
      <c r="E24" s="95">
        <v>45626</v>
      </c>
      <c r="F24" s="92"/>
      <c r="G24" s="93"/>
      <c r="H24" s="92"/>
      <c r="I24" s="93"/>
      <c r="J24" s="96">
        <v>40000</v>
      </c>
      <c r="K24" s="97">
        <v>40000</v>
      </c>
      <c r="L24" s="97">
        <v>40000</v>
      </c>
      <c r="M24" s="97">
        <v>0</v>
      </c>
      <c r="N24" s="97">
        <v>0</v>
      </c>
      <c r="O24" s="98">
        <v>1</v>
      </c>
    </row>
    <row r="25" spans="1:15" ht="12" customHeight="1" x14ac:dyDescent="0.25">
      <c r="A25" s="62">
        <v>14</v>
      </c>
      <c r="B25" s="90" t="s">
        <v>570</v>
      </c>
      <c r="C25" s="91" t="s">
        <v>650</v>
      </c>
      <c r="D25" s="94">
        <v>43434</v>
      </c>
      <c r="E25" s="95">
        <v>45626</v>
      </c>
      <c r="F25" s="94">
        <v>44155</v>
      </c>
      <c r="G25" s="95">
        <v>46346</v>
      </c>
      <c r="H25" s="92"/>
      <c r="I25" s="93"/>
      <c r="J25" s="96">
        <v>70000</v>
      </c>
      <c r="K25" s="97">
        <v>234333.49</v>
      </c>
      <c r="L25" s="97">
        <v>234333.49</v>
      </c>
      <c r="M25" s="97">
        <v>0</v>
      </c>
      <c r="N25" s="97">
        <v>0</v>
      </c>
      <c r="O25" s="98">
        <v>1</v>
      </c>
    </row>
    <row r="26" spans="1:15" ht="12" customHeight="1" x14ac:dyDescent="0.25">
      <c r="A26" s="62">
        <v>15</v>
      </c>
      <c r="B26" s="90" t="s">
        <v>584</v>
      </c>
      <c r="C26" s="91" t="s">
        <v>662</v>
      </c>
      <c r="D26" s="92"/>
      <c r="E26" s="93"/>
      <c r="F26" s="94">
        <v>43756</v>
      </c>
      <c r="G26" s="95">
        <v>45948</v>
      </c>
      <c r="H26" s="92"/>
      <c r="I26" s="93"/>
      <c r="J26" s="96">
        <v>332273</v>
      </c>
      <c r="K26" s="97">
        <v>332273</v>
      </c>
      <c r="L26" s="97">
        <v>332273</v>
      </c>
      <c r="M26" s="97">
        <v>0</v>
      </c>
      <c r="N26" s="97">
        <v>0</v>
      </c>
      <c r="O26" s="98">
        <v>1</v>
      </c>
    </row>
    <row r="27" spans="1:15" ht="12" customHeight="1" x14ac:dyDescent="0.25">
      <c r="A27" s="62">
        <v>16</v>
      </c>
      <c r="B27" s="90" t="s">
        <v>564</v>
      </c>
      <c r="C27" s="91" t="s">
        <v>644</v>
      </c>
      <c r="D27" s="94">
        <v>43434</v>
      </c>
      <c r="E27" s="95">
        <v>45626</v>
      </c>
      <c r="F27" s="92"/>
      <c r="G27" s="93"/>
      <c r="H27" s="92"/>
      <c r="I27" s="93"/>
      <c r="J27" s="96">
        <v>250000</v>
      </c>
      <c r="K27" s="97">
        <v>250000</v>
      </c>
      <c r="L27" s="97">
        <v>250000</v>
      </c>
      <c r="M27" s="97">
        <v>0</v>
      </c>
      <c r="N27" s="97">
        <v>0</v>
      </c>
      <c r="O27" s="98">
        <v>1</v>
      </c>
    </row>
    <row r="28" spans="1:15" ht="12" customHeight="1" x14ac:dyDescent="0.25">
      <c r="A28" s="62">
        <v>17</v>
      </c>
      <c r="B28" s="90" t="s">
        <v>588</v>
      </c>
      <c r="C28" s="91" t="s">
        <v>666</v>
      </c>
      <c r="D28" s="92"/>
      <c r="E28" s="93"/>
      <c r="F28" s="94">
        <v>43756</v>
      </c>
      <c r="G28" s="95">
        <v>45948</v>
      </c>
      <c r="H28" s="92"/>
      <c r="I28" s="93"/>
      <c r="J28" s="96">
        <v>733333</v>
      </c>
      <c r="K28" s="97">
        <v>733333</v>
      </c>
      <c r="L28" s="97">
        <v>733333</v>
      </c>
      <c r="M28" s="97">
        <v>0</v>
      </c>
      <c r="N28" s="97">
        <v>0</v>
      </c>
      <c r="O28" s="98">
        <v>1</v>
      </c>
    </row>
    <row r="29" spans="1:15" ht="12" customHeight="1" x14ac:dyDescent="0.25">
      <c r="A29" s="62">
        <v>18</v>
      </c>
      <c r="B29" s="90" t="s">
        <v>576</v>
      </c>
      <c r="C29" s="91" t="s">
        <v>655</v>
      </c>
      <c r="D29" s="99">
        <v>43483</v>
      </c>
      <c r="E29" s="100">
        <v>45675</v>
      </c>
      <c r="F29" s="94">
        <v>43756</v>
      </c>
      <c r="G29" s="95">
        <v>45948</v>
      </c>
      <c r="H29" s="92"/>
      <c r="I29" s="93"/>
      <c r="J29" s="96">
        <v>84105</v>
      </c>
      <c r="K29" s="97">
        <v>733333</v>
      </c>
      <c r="L29" s="97">
        <v>733333</v>
      </c>
      <c r="M29" s="97">
        <v>0</v>
      </c>
      <c r="N29" s="97">
        <v>0</v>
      </c>
      <c r="O29" s="98">
        <v>1</v>
      </c>
    </row>
    <row r="30" spans="1:15" ht="12" customHeight="1" x14ac:dyDescent="0.25">
      <c r="A30" s="62">
        <v>19</v>
      </c>
      <c r="B30" s="90" t="s">
        <v>582</v>
      </c>
      <c r="C30" s="91" t="s">
        <v>660</v>
      </c>
      <c r="D30" s="92"/>
      <c r="E30" s="93"/>
      <c r="F30" s="94">
        <v>43756</v>
      </c>
      <c r="G30" s="95">
        <v>45948</v>
      </c>
      <c r="H30" s="92"/>
      <c r="I30" s="93"/>
      <c r="J30" s="96">
        <v>371729</v>
      </c>
      <c r="K30" s="97">
        <v>371729</v>
      </c>
      <c r="L30" s="97">
        <v>371729</v>
      </c>
      <c r="M30" s="97">
        <v>0</v>
      </c>
      <c r="N30" s="97">
        <v>0</v>
      </c>
      <c r="O30" s="98">
        <v>1</v>
      </c>
    </row>
    <row r="31" spans="1:15" ht="12" customHeight="1" x14ac:dyDescent="0.25">
      <c r="A31" s="62">
        <v>20</v>
      </c>
      <c r="B31" s="90" t="s">
        <v>583</v>
      </c>
      <c r="C31" s="91" t="s">
        <v>661</v>
      </c>
      <c r="D31" s="92"/>
      <c r="E31" s="93"/>
      <c r="F31" s="94">
        <v>43756</v>
      </c>
      <c r="G31" s="95">
        <v>45948</v>
      </c>
      <c r="H31" s="92"/>
      <c r="I31" s="93"/>
      <c r="J31" s="96">
        <v>366873</v>
      </c>
      <c r="K31" s="97">
        <v>366873</v>
      </c>
      <c r="L31" s="97">
        <v>366873</v>
      </c>
      <c r="M31" s="97">
        <v>0</v>
      </c>
      <c r="N31" s="97">
        <v>0</v>
      </c>
      <c r="O31" s="98">
        <v>1</v>
      </c>
    </row>
    <row r="32" spans="1:15" ht="12" customHeight="1" x14ac:dyDescent="0.25">
      <c r="A32" s="62">
        <v>21</v>
      </c>
      <c r="B32" s="90" t="s">
        <v>587</v>
      </c>
      <c r="C32" s="91" t="s">
        <v>665</v>
      </c>
      <c r="D32" s="92"/>
      <c r="E32" s="93"/>
      <c r="F32" s="94">
        <v>43756</v>
      </c>
      <c r="G32" s="95">
        <v>45948</v>
      </c>
      <c r="H32" s="92"/>
      <c r="I32" s="93"/>
      <c r="J32" s="96">
        <v>400000</v>
      </c>
      <c r="K32" s="97">
        <v>400000</v>
      </c>
      <c r="L32" s="97">
        <v>400000</v>
      </c>
      <c r="M32" s="97">
        <v>0</v>
      </c>
      <c r="N32" s="97">
        <v>0</v>
      </c>
      <c r="O32" s="98">
        <v>1</v>
      </c>
    </row>
    <row r="33" spans="1:15" ht="12" customHeight="1" x14ac:dyDescent="0.25">
      <c r="A33" s="62">
        <v>22</v>
      </c>
      <c r="B33" s="90" t="s">
        <v>559</v>
      </c>
      <c r="C33" s="91" t="s">
        <v>639</v>
      </c>
      <c r="D33" s="94">
        <v>43434</v>
      </c>
      <c r="E33" s="95">
        <v>45626</v>
      </c>
      <c r="F33" s="94">
        <v>43756</v>
      </c>
      <c r="G33" s="95">
        <v>45948</v>
      </c>
      <c r="H33" s="92"/>
      <c r="I33" s="93"/>
      <c r="J33" s="96">
        <v>219187.5</v>
      </c>
      <c r="K33" s="97">
        <v>680000</v>
      </c>
      <c r="L33" s="97">
        <v>680000</v>
      </c>
      <c r="M33" s="97">
        <v>0</v>
      </c>
      <c r="N33" s="97">
        <v>0</v>
      </c>
      <c r="O33" s="98">
        <v>1</v>
      </c>
    </row>
    <row r="34" spans="1:15" ht="12" customHeight="1" x14ac:dyDescent="0.25">
      <c r="A34" s="62">
        <v>23</v>
      </c>
      <c r="B34" s="90" t="s">
        <v>560</v>
      </c>
      <c r="C34" s="91" t="s">
        <v>640</v>
      </c>
      <c r="D34" s="94">
        <v>43434</v>
      </c>
      <c r="E34" s="95">
        <v>45626</v>
      </c>
      <c r="F34" s="92"/>
      <c r="G34" s="93"/>
      <c r="H34" s="92"/>
      <c r="I34" s="93"/>
      <c r="J34" s="96">
        <v>92006.25</v>
      </c>
      <c r="K34" s="97">
        <v>1016666.5</v>
      </c>
      <c r="L34" s="97">
        <v>1016666.5</v>
      </c>
      <c r="M34" s="97">
        <v>0</v>
      </c>
      <c r="N34" s="97">
        <v>0</v>
      </c>
      <c r="O34" s="98">
        <v>1</v>
      </c>
    </row>
    <row r="35" spans="1:15" ht="12" customHeight="1" x14ac:dyDescent="0.25">
      <c r="A35" s="62">
        <v>24</v>
      </c>
      <c r="B35" s="90" t="s">
        <v>567</v>
      </c>
      <c r="C35" s="91" t="s">
        <v>647</v>
      </c>
      <c r="D35" s="94">
        <v>43434</v>
      </c>
      <c r="E35" s="95">
        <v>45626</v>
      </c>
      <c r="F35" s="94">
        <v>43756</v>
      </c>
      <c r="G35" s="95">
        <v>45948</v>
      </c>
      <c r="H35" s="92"/>
      <c r="I35" s="93"/>
      <c r="J35" s="96">
        <v>39643.15</v>
      </c>
      <c r="K35" s="97">
        <v>461352.21</v>
      </c>
      <c r="L35" s="97">
        <v>461352.21</v>
      </c>
      <c r="M35" s="97">
        <v>0</v>
      </c>
      <c r="N35" s="97">
        <v>0</v>
      </c>
      <c r="O35" s="98">
        <v>1</v>
      </c>
    </row>
    <row r="36" spans="1:15" ht="12" customHeight="1" x14ac:dyDescent="0.25">
      <c r="A36" s="62">
        <v>25</v>
      </c>
      <c r="B36" s="90" t="s">
        <v>568</v>
      </c>
      <c r="C36" s="91" t="s">
        <v>648</v>
      </c>
      <c r="D36" s="94">
        <v>43434</v>
      </c>
      <c r="E36" s="95">
        <v>45626</v>
      </c>
      <c r="F36" s="94">
        <v>43756</v>
      </c>
      <c r="G36" s="95">
        <v>45948</v>
      </c>
      <c r="H36" s="92"/>
      <c r="I36" s="93"/>
      <c r="J36" s="96">
        <v>6036.07</v>
      </c>
      <c r="K36" s="97">
        <v>95110.49</v>
      </c>
      <c r="L36" s="97">
        <v>95110.49</v>
      </c>
      <c r="M36" s="97">
        <v>0</v>
      </c>
      <c r="N36" s="97">
        <v>0</v>
      </c>
      <c r="O36" s="98">
        <v>1</v>
      </c>
    </row>
    <row r="37" spans="1:15" ht="12" customHeight="1" x14ac:dyDescent="0.25">
      <c r="A37" s="62">
        <v>26</v>
      </c>
      <c r="B37" s="90" t="s">
        <v>565</v>
      </c>
      <c r="C37" s="91" t="s">
        <v>645</v>
      </c>
      <c r="D37" s="94">
        <v>43434</v>
      </c>
      <c r="E37" s="95">
        <v>45626</v>
      </c>
      <c r="F37" s="94">
        <v>43756</v>
      </c>
      <c r="G37" s="95">
        <v>45948</v>
      </c>
      <c r="H37" s="92"/>
      <c r="I37" s="93"/>
      <c r="J37" s="96">
        <v>80000</v>
      </c>
      <c r="K37" s="97">
        <v>353278</v>
      </c>
      <c r="L37" s="97">
        <v>353278</v>
      </c>
      <c r="M37" s="97">
        <v>0</v>
      </c>
      <c r="N37" s="97">
        <v>0</v>
      </c>
      <c r="O37" s="98">
        <v>1</v>
      </c>
    </row>
    <row r="38" spans="1:15" ht="12" customHeight="1" x14ac:dyDescent="0.25">
      <c r="A38" s="62">
        <v>27</v>
      </c>
      <c r="B38" s="90" t="s">
        <v>571</v>
      </c>
      <c r="C38" s="91" t="s">
        <v>651</v>
      </c>
      <c r="D38" s="94">
        <v>43434</v>
      </c>
      <c r="E38" s="95">
        <v>45626</v>
      </c>
      <c r="F38" s="94">
        <v>43756</v>
      </c>
      <c r="G38" s="95">
        <v>45948</v>
      </c>
      <c r="H38" s="92"/>
      <c r="I38" s="93"/>
      <c r="J38" s="96">
        <v>200000</v>
      </c>
      <c r="K38" s="97">
        <v>834538.26</v>
      </c>
      <c r="L38" s="97">
        <v>834538.26</v>
      </c>
      <c r="M38" s="97">
        <v>0</v>
      </c>
      <c r="N38" s="97">
        <v>0</v>
      </c>
      <c r="O38" s="98">
        <v>1</v>
      </c>
    </row>
    <row r="39" spans="1:15" ht="12" customHeight="1" x14ac:dyDescent="0.25">
      <c r="A39" s="62">
        <v>28</v>
      </c>
      <c r="B39" s="90" t="s">
        <v>579</v>
      </c>
      <c r="C39" s="91" t="s">
        <v>657</v>
      </c>
      <c r="D39" s="92"/>
      <c r="E39" s="93"/>
      <c r="F39" s="94">
        <v>43756</v>
      </c>
      <c r="G39" s="95">
        <v>45948</v>
      </c>
      <c r="H39" s="92"/>
      <c r="I39" s="93"/>
      <c r="J39" s="96">
        <v>180000</v>
      </c>
      <c r="K39" s="97">
        <v>180000</v>
      </c>
      <c r="L39" s="97">
        <v>180000</v>
      </c>
      <c r="M39" s="97">
        <v>0</v>
      </c>
      <c r="N39" s="97">
        <v>0</v>
      </c>
      <c r="O39" s="98">
        <v>1</v>
      </c>
    </row>
    <row r="40" spans="1:15" ht="12" customHeight="1" x14ac:dyDescent="0.25">
      <c r="A40" s="62">
        <v>29</v>
      </c>
      <c r="B40" s="90" t="s">
        <v>561</v>
      </c>
      <c r="C40" s="91" t="s">
        <v>641</v>
      </c>
      <c r="D40" s="94">
        <v>43434</v>
      </c>
      <c r="E40" s="95">
        <v>45626</v>
      </c>
      <c r="F40" s="92"/>
      <c r="G40" s="93"/>
      <c r="H40" s="92"/>
      <c r="I40" s="93"/>
      <c r="J40" s="96">
        <v>1472929.52</v>
      </c>
      <c r="K40" s="97">
        <v>1472929.52</v>
      </c>
      <c r="L40" s="97">
        <v>1472929.52</v>
      </c>
      <c r="M40" s="97">
        <v>0</v>
      </c>
      <c r="N40" s="97">
        <v>0</v>
      </c>
      <c r="O40" s="98">
        <v>1</v>
      </c>
    </row>
    <row r="41" spans="1:15" ht="12" customHeight="1" thickBot="1" x14ac:dyDescent="0.3">
      <c r="A41" s="4"/>
      <c r="B41" s="60"/>
      <c r="C41" s="69"/>
      <c r="D41" s="27"/>
      <c r="E41" s="28"/>
      <c r="F41" s="27"/>
      <c r="G41" s="28"/>
      <c r="H41" s="27"/>
      <c r="I41" s="28"/>
      <c r="J41" s="16"/>
      <c r="K41" s="17"/>
      <c r="L41" s="17"/>
      <c r="M41" s="17"/>
      <c r="N41" s="17"/>
      <c r="O41" s="18"/>
    </row>
    <row r="42" spans="1:15" ht="12" customHeight="1" thickBot="1" x14ac:dyDescent="0.3">
      <c r="A42" s="4"/>
      <c r="B42" s="262" t="s">
        <v>66</v>
      </c>
      <c r="C42" s="263"/>
      <c r="D42" s="263"/>
      <c r="E42" s="263"/>
      <c r="F42" s="263"/>
      <c r="G42" s="263"/>
      <c r="H42" s="263"/>
      <c r="I42" s="263"/>
      <c r="J42" s="263"/>
      <c r="K42" s="263"/>
      <c r="L42" s="263"/>
      <c r="M42" s="263"/>
      <c r="N42" s="263"/>
      <c r="O42" s="264"/>
    </row>
    <row r="43" spans="1:15" ht="12" customHeight="1" x14ac:dyDescent="0.25">
      <c r="A43" s="62">
        <v>1</v>
      </c>
      <c r="B43" s="53" t="s">
        <v>67</v>
      </c>
      <c r="C43" s="54" t="s">
        <v>68</v>
      </c>
      <c r="D43" s="19">
        <v>43434</v>
      </c>
      <c r="E43" s="20">
        <v>45626</v>
      </c>
      <c r="F43" s="35">
        <v>44686</v>
      </c>
      <c r="G43" s="36">
        <v>46878</v>
      </c>
      <c r="H43" s="31"/>
      <c r="I43" s="32"/>
      <c r="J43" s="11">
        <v>694444.44</v>
      </c>
      <c r="K43" s="12">
        <v>1388888.89</v>
      </c>
      <c r="L43" s="12">
        <v>128406.68</v>
      </c>
      <c r="M43" s="12">
        <v>3922.21</v>
      </c>
      <c r="N43" s="12">
        <v>1256560</v>
      </c>
      <c r="O43" s="13">
        <v>9.527680072377856E-2</v>
      </c>
    </row>
    <row r="44" spans="1:15" ht="12" customHeight="1" x14ac:dyDescent="0.25">
      <c r="A44" s="62">
        <v>2</v>
      </c>
      <c r="B44" s="55" t="s">
        <v>69</v>
      </c>
      <c r="C44" s="56" t="s">
        <v>70</v>
      </c>
      <c r="D44" s="21"/>
      <c r="E44" s="22"/>
      <c r="F44" s="23">
        <v>43891</v>
      </c>
      <c r="G44" s="24">
        <v>46082</v>
      </c>
      <c r="H44" s="21"/>
      <c r="I44" s="22"/>
      <c r="J44" s="14">
        <v>305393</v>
      </c>
      <c r="K44" s="5">
        <v>305393</v>
      </c>
      <c r="L44" s="5">
        <v>0</v>
      </c>
      <c r="M44" s="5">
        <v>0</v>
      </c>
      <c r="N44" s="5">
        <v>305393</v>
      </c>
      <c r="O44" s="15">
        <v>0</v>
      </c>
    </row>
    <row r="45" spans="1:15" ht="12" customHeight="1" x14ac:dyDescent="0.25">
      <c r="A45" s="62">
        <v>3</v>
      </c>
      <c r="B45" s="55" t="s">
        <v>71</v>
      </c>
      <c r="C45" s="56" t="s">
        <v>672</v>
      </c>
      <c r="D45" s="21"/>
      <c r="E45" s="22"/>
      <c r="F45" s="25">
        <v>44665</v>
      </c>
      <c r="G45" s="26">
        <v>46857</v>
      </c>
      <c r="H45" s="21"/>
      <c r="I45" s="22"/>
      <c r="J45" s="14">
        <v>397580</v>
      </c>
      <c r="K45" s="5">
        <v>397580</v>
      </c>
      <c r="L45" s="5">
        <v>0</v>
      </c>
      <c r="M45" s="5">
        <v>0</v>
      </c>
      <c r="N45" s="5">
        <v>397580</v>
      </c>
      <c r="O45" s="15">
        <v>0</v>
      </c>
    </row>
    <row r="46" spans="1:15" ht="12" customHeight="1" x14ac:dyDescent="0.25">
      <c r="A46" s="62">
        <v>4</v>
      </c>
      <c r="B46" s="55" t="s">
        <v>73</v>
      </c>
      <c r="C46" s="56" t="s">
        <v>74</v>
      </c>
      <c r="D46" s="21"/>
      <c r="E46" s="22"/>
      <c r="F46" s="23">
        <v>43891</v>
      </c>
      <c r="G46" s="24">
        <v>46082</v>
      </c>
      <c r="H46" s="21"/>
      <c r="I46" s="22"/>
      <c r="J46" s="14">
        <v>337520</v>
      </c>
      <c r="K46" s="5">
        <v>337520</v>
      </c>
      <c r="L46" s="5">
        <v>0</v>
      </c>
      <c r="M46" s="5">
        <v>0</v>
      </c>
      <c r="N46" s="5">
        <v>337520</v>
      </c>
      <c r="O46" s="15">
        <v>0</v>
      </c>
    </row>
    <row r="47" spans="1:15" ht="12" customHeight="1" x14ac:dyDescent="0.25">
      <c r="A47" s="62">
        <v>5</v>
      </c>
      <c r="B47" s="55" t="s">
        <v>75</v>
      </c>
      <c r="C47" s="56" t="s">
        <v>76</v>
      </c>
      <c r="D47" s="21"/>
      <c r="E47" s="22"/>
      <c r="F47" s="25">
        <v>44509</v>
      </c>
      <c r="G47" s="26">
        <v>46700</v>
      </c>
      <c r="H47" s="21"/>
      <c r="I47" s="22"/>
      <c r="J47" s="14">
        <v>120627.16</v>
      </c>
      <c r="K47" s="5">
        <v>120627.16</v>
      </c>
      <c r="L47" s="5">
        <v>0</v>
      </c>
      <c r="M47" s="5">
        <v>0</v>
      </c>
      <c r="N47" s="5">
        <v>120627.16</v>
      </c>
      <c r="O47" s="15">
        <v>0</v>
      </c>
    </row>
    <row r="48" spans="1:15" ht="12" customHeight="1" x14ac:dyDescent="0.25">
      <c r="A48" s="62">
        <v>6</v>
      </c>
      <c r="B48" s="55" t="s">
        <v>77</v>
      </c>
      <c r="C48" s="56" t="s">
        <v>78</v>
      </c>
      <c r="D48" s="21"/>
      <c r="E48" s="22"/>
      <c r="F48" s="21"/>
      <c r="G48" s="22"/>
      <c r="H48" s="25">
        <v>45136</v>
      </c>
      <c r="I48" s="26">
        <v>47328</v>
      </c>
      <c r="J48" s="14">
        <v>280444.44</v>
      </c>
      <c r="K48" s="5">
        <v>280444.44</v>
      </c>
      <c r="L48" s="5">
        <v>0</v>
      </c>
      <c r="M48" s="5">
        <v>0</v>
      </c>
      <c r="N48" s="5">
        <v>280444.44</v>
      </c>
      <c r="O48" s="15">
        <v>0</v>
      </c>
    </row>
    <row r="49" spans="1:15" ht="12" customHeight="1" x14ac:dyDescent="0.25">
      <c r="A49" s="62">
        <v>7</v>
      </c>
      <c r="B49" s="55" t="s">
        <v>79</v>
      </c>
      <c r="C49" s="56" t="s">
        <v>80</v>
      </c>
      <c r="D49" s="23">
        <v>43434</v>
      </c>
      <c r="E49" s="24">
        <v>45626</v>
      </c>
      <c r="F49" s="21"/>
      <c r="G49" s="22"/>
      <c r="H49" s="21"/>
      <c r="I49" s="22"/>
      <c r="J49" s="41">
        <v>160000</v>
      </c>
      <c r="K49" s="6">
        <v>160000</v>
      </c>
      <c r="L49" s="6">
        <v>0</v>
      </c>
      <c r="M49" s="6">
        <v>0</v>
      </c>
      <c r="N49" s="6">
        <v>160000</v>
      </c>
      <c r="O49" s="42">
        <v>0</v>
      </c>
    </row>
    <row r="50" spans="1:15" ht="12" customHeight="1" x14ac:dyDescent="0.25">
      <c r="A50" s="62">
        <v>8</v>
      </c>
      <c r="B50" s="55" t="s">
        <v>81</v>
      </c>
      <c r="C50" s="56" t="s">
        <v>82</v>
      </c>
      <c r="D50" s="23">
        <v>43434</v>
      </c>
      <c r="E50" s="24">
        <v>45626</v>
      </c>
      <c r="F50" s="21"/>
      <c r="G50" s="22"/>
      <c r="H50" s="21"/>
      <c r="I50" s="22"/>
      <c r="J50" s="14">
        <v>133884.48000000001</v>
      </c>
      <c r="K50" s="5">
        <v>133884.48000000001</v>
      </c>
      <c r="L50" s="5">
        <v>63863.31</v>
      </c>
      <c r="M50" s="5">
        <v>0</v>
      </c>
      <c r="N50" s="5">
        <v>70021.170000000013</v>
      </c>
      <c r="O50" s="15">
        <v>0.47700308504764699</v>
      </c>
    </row>
    <row r="51" spans="1:15" ht="12" customHeight="1" x14ac:dyDescent="0.25">
      <c r="A51" s="62">
        <v>9</v>
      </c>
      <c r="B51" s="55" t="s">
        <v>83</v>
      </c>
      <c r="C51" s="56" t="s">
        <v>84</v>
      </c>
      <c r="D51" s="23">
        <v>43434</v>
      </c>
      <c r="E51" s="24">
        <v>45626</v>
      </c>
      <c r="F51" s="21"/>
      <c r="G51" s="22"/>
      <c r="H51" s="21"/>
      <c r="I51" s="22"/>
      <c r="J51" s="14">
        <v>455870.87</v>
      </c>
      <c r="K51" s="5">
        <v>455870.87</v>
      </c>
      <c r="L51" s="5">
        <v>0</v>
      </c>
      <c r="M51" s="5">
        <v>0</v>
      </c>
      <c r="N51" s="5">
        <v>455870.87</v>
      </c>
      <c r="O51" s="15">
        <v>0</v>
      </c>
    </row>
    <row r="52" spans="1:15" ht="12" customHeight="1" thickBot="1" x14ac:dyDescent="0.3">
      <c r="A52" s="62"/>
      <c r="B52" s="60"/>
      <c r="C52" s="69"/>
      <c r="D52" s="27"/>
      <c r="E52" s="28"/>
      <c r="F52" s="27"/>
      <c r="G52" s="28"/>
      <c r="H52" s="27"/>
      <c r="I52" s="28"/>
      <c r="J52" s="16"/>
      <c r="K52" s="17"/>
      <c r="L52" s="17"/>
      <c r="M52" s="17"/>
      <c r="N52" s="17"/>
      <c r="O52" s="18"/>
    </row>
    <row r="53" spans="1:15" ht="12" customHeight="1" thickBot="1" x14ac:dyDescent="0.3">
      <c r="A53" s="4"/>
      <c r="B53" s="265" t="s">
        <v>85</v>
      </c>
      <c r="C53" s="266"/>
      <c r="D53" s="266"/>
      <c r="E53" s="266"/>
      <c r="F53" s="266"/>
      <c r="G53" s="266"/>
      <c r="H53" s="266"/>
      <c r="I53" s="266"/>
      <c r="J53" s="266"/>
      <c r="K53" s="266"/>
      <c r="L53" s="266"/>
      <c r="M53" s="266"/>
      <c r="N53" s="266"/>
      <c r="O53" s="267"/>
    </row>
    <row r="54" spans="1:15" ht="12" customHeight="1" x14ac:dyDescent="0.25">
      <c r="A54" s="62">
        <v>1</v>
      </c>
      <c r="B54" s="81" t="s">
        <v>538</v>
      </c>
      <c r="C54" s="82" t="s">
        <v>619</v>
      </c>
      <c r="D54" s="83">
        <v>43434</v>
      </c>
      <c r="E54" s="84">
        <v>45626</v>
      </c>
      <c r="F54" s="101">
        <v>43891</v>
      </c>
      <c r="G54" s="102">
        <v>46082</v>
      </c>
      <c r="H54" s="85"/>
      <c r="I54" s="86"/>
      <c r="J54" s="87">
        <v>100000</v>
      </c>
      <c r="K54" s="88">
        <v>439637</v>
      </c>
      <c r="L54" s="88">
        <v>438261.13</v>
      </c>
      <c r="M54" s="88">
        <v>1375.77</v>
      </c>
      <c r="N54" s="88">
        <v>9.9999999995361577E-2</v>
      </c>
      <c r="O54" s="89">
        <v>0.99999977253961791</v>
      </c>
    </row>
    <row r="55" spans="1:15" ht="12" customHeight="1" x14ac:dyDescent="0.25">
      <c r="A55" s="62">
        <v>2</v>
      </c>
      <c r="B55" s="90" t="s">
        <v>526</v>
      </c>
      <c r="C55" s="91" t="s">
        <v>607</v>
      </c>
      <c r="D55" s="94">
        <v>43434</v>
      </c>
      <c r="E55" s="95">
        <v>45626</v>
      </c>
      <c r="F55" s="92"/>
      <c r="G55" s="93"/>
      <c r="H55" s="92"/>
      <c r="I55" s="93"/>
      <c r="J55" s="96">
        <v>228189</v>
      </c>
      <c r="K55" s="97">
        <v>228189</v>
      </c>
      <c r="L55" s="97">
        <v>228189</v>
      </c>
      <c r="M55" s="97">
        <v>0</v>
      </c>
      <c r="N55" s="97">
        <v>0</v>
      </c>
      <c r="O55" s="98">
        <v>1</v>
      </c>
    </row>
    <row r="56" spans="1:15" ht="12" customHeight="1" x14ac:dyDescent="0.25">
      <c r="A56" s="62">
        <v>3</v>
      </c>
      <c r="B56" s="55" t="s">
        <v>90</v>
      </c>
      <c r="C56" s="56" t="s">
        <v>91</v>
      </c>
      <c r="D56" s="23">
        <v>43434</v>
      </c>
      <c r="E56" s="24">
        <v>45626</v>
      </c>
      <c r="F56" s="25">
        <v>45141</v>
      </c>
      <c r="G56" s="26">
        <v>47333</v>
      </c>
      <c r="H56" s="21"/>
      <c r="I56" s="22"/>
      <c r="J56" s="14">
        <v>150018.78</v>
      </c>
      <c r="K56" s="5">
        <v>743118.78</v>
      </c>
      <c r="L56" s="5">
        <v>615197.63</v>
      </c>
      <c r="M56" s="5">
        <v>0</v>
      </c>
      <c r="N56" s="5">
        <v>127921.15000000002</v>
      </c>
      <c r="O56" s="15">
        <v>0.82785908061696412</v>
      </c>
    </row>
    <row r="57" spans="1:15" ht="12" customHeight="1" x14ac:dyDescent="0.25">
      <c r="A57" s="4">
        <v>4</v>
      </c>
      <c r="B57" s="55" t="s">
        <v>92</v>
      </c>
      <c r="C57" s="56" t="s">
        <v>93</v>
      </c>
      <c r="D57" s="23">
        <v>43434</v>
      </c>
      <c r="E57" s="24">
        <v>45626</v>
      </c>
      <c r="F57" s="25">
        <v>45658</v>
      </c>
      <c r="G57" s="26">
        <v>47849</v>
      </c>
      <c r="H57" s="21"/>
      <c r="I57" s="22"/>
      <c r="J57" s="14">
        <v>300000</v>
      </c>
      <c r="K57" s="5">
        <v>683500</v>
      </c>
      <c r="L57" s="5">
        <v>0</v>
      </c>
      <c r="M57" s="5">
        <v>0</v>
      </c>
      <c r="N57" s="5">
        <v>683500</v>
      </c>
      <c r="O57" s="15">
        <v>0</v>
      </c>
    </row>
    <row r="58" spans="1:15" ht="12" customHeight="1" x14ac:dyDescent="0.25">
      <c r="A58" s="52" t="s">
        <v>677</v>
      </c>
      <c r="B58" s="55" t="s">
        <v>94</v>
      </c>
      <c r="C58" s="56" t="s">
        <v>95</v>
      </c>
      <c r="D58" s="23">
        <v>43434</v>
      </c>
      <c r="E58" s="24">
        <v>45626</v>
      </c>
      <c r="F58" s="25">
        <v>44356</v>
      </c>
      <c r="G58" s="26">
        <v>46547</v>
      </c>
      <c r="H58" s="21"/>
      <c r="I58" s="22"/>
      <c r="J58" s="14">
        <v>150000</v>
      </c>
      <c r="K58" s="5">
        <v>0</v>
      </c>
      <c r="L58" s="5">
        <v>0</v>
      </c>
      <c r="M58" s="5">
        <v>0</v>
      </c>
      <c r="N58" s="5">
        <v>0</v>
      </c>
      <c r="O58" s="15" t="s">
        <v>700</v>
      </c>
    </row>
    <row r="59" spans="1:15" ht="12" customHeight="1" x14ac:dyDescent="0.25">
      <c r="A59" s="52">
        <v>5</v>
      </c>
      <c r="B59" s="90" t="s">
        <v>552</v>
      </c>
      <c r="C59" s="91" t="s">
        <v>631</v>
      </c>
      <c r="D59" s="92"/>
      <c r="E59" s="93"/>
      <c r="F59" s="92"/>
      <c r="G59" s="93"/>
      <c r="H59" s="99">
        <v>44358</v>
      </c>
      <c r="I59" s="100">
        <v>46549</v>
      </c>
      <c r="J59" s="96">
        <v>683333</v>
      </c>
      <c r="K59" s="97">
        <v>683333</v>
      </c>
      <c r="L59" s="97">
        <v>682434.78</v>
      </c>
      <c r="M59" s="97">
        <v>0</v>
      </c>
      <c r="N59" s="97">
        <v>898.21999999997206</v>
      </c>
      <c r="O59" s="98">
        <v>0.9986855310661128</v>
      </c>
    </row>
    <row r="60" spans="1:15" ht="12" customHeight="1" x14ac:dyDescent="0.25">
      <c r="A60" s="62">
        <v>6</v>
      </c>
      <c r="B60" s="55" t="s">
        <v>98</v>
      </c>
      <c r="C60" s="56" t="s">
        <v>99</v>
      </c>
      <c r="D60" s="21"/>
      <c r="E60" s="22"/>
      <c r="F60" s="25">
        <v>46079</v>
      </c>
      <c r="G60" s="26">
        <v>48270</v>
      </c>
      <c r="H60" s="21"/>
      <c r="I60" s="22"/>
      <c r="J60" s="14">
        <v>0</v>
      </c>
      <c r="K60" s="5">
        <v>75991.22</v>
      </c>
      <c r="L60" s="5">
        <v>0</v>
      </c>
      <c r="M60" s="5">
        <v>0</v>
      </c>
      <c r="N60" s="5">
        <v>75991.22</v>
      </c>
      <c r="O60" s="15">
        <v>0</v>
      </c>
    </row>
    <row r="61" spans="1:15" ht="12" customHeight="1" x14ac:dyDescent="0.25">
      <c r="A61" s="52" t="s">
        <v>678</v>
      </c>
      <c r="B61" s="55" t="s">
        <v>100</v>
      </c>
      <c r="C61" s="56" t="s">
        <v>101</v>
      </c>
      <c r="D61" s="21"/>
      <c r="E61" s="22"/>
      <c r="F61" s="23">
        <v>43891</v>
      </c>
      <c r="G61" s="24">
        <v>46082</v>
      </c>
      <c r="H61" s="21"/>
      <c r="I61" s="22"/>
      <c r="J61" s="14">
        <v>694444.44</v>
      </c>
      <c r="K61" s="5">
        <v>0</v>
      </c>
      <c r="L61" s="5">
        <v>0</v>
      </c>
      <c r="M61" s="5">
        <v>0</v>
      </c>
      <c r="N61" s="5">
        <v>0</v>
      </c>
      <c r="O61" s="15" t="s">
        <v>700</v>
      </c>
    </row>
    <row r="62" spans="1:15" ht="12" customHeight="1" x14ac:dyDescent="0.25">
      <c r="A62" s="52" t="s">
        <v>678</v>
      </c>
      <c r="B62" s="55" t="s">
        <v>102</v>
      </c>
      <c r="C62" s="56" t="s">
        <v>103</v>
      </c>
      <c r="D62" s="21"/>
      <c r="E62" s="22"/>
      <c r="F62" s="21"/>
      <c r="G62" s="22"/>
      <c r="H62" s="25">
        <v>45866</v>
      </c>
      <c r="I62" s="26">
        <v>48057</v>
      </c>
      <c r="J62" s="14">
        <v>114000</v>
      </c>
      <c r="K62" s="5">
        <v>114000</v>
      </c>
      <c r="L62" s="5">
        <v>0</v>
      </c>
      <c r="M62" s="5">
        <v>0</v>
      </c>
      <c r="N62" s="5">
        <v>114000</v>
      </c>
      <c r="O62" s="15">
        <v>0</v>
      </c>
    </row>
    <row r="63" spans="1:15" ht="12" customHeight="1" x14ac:dyDescent="0.25">
      <c r="A63" s="52" t="s">
        <v>678</v>
      </c>
      <c r="B63" s="55" t="s">
        <v>104</v>
      </c>
      <c r="C63" s="56" t="s">
        <v>673</v>
      </c>
      <c r="D63" s="21"/>
      <c r="E63" s="22"/>
      <c r="F63" s="21"/>
      <c r="G63" s="22"/>
      <c r="H63" s="25">
        <v>45866</v>
      </c>
      <c r="I63" s="26">
        <v>48057</v>
      </c>
      <c r="J63" s="14">
        <v>100000</v>
      </c>
      <c r="K63" s="5">
        <v>100000</v>
      </c>
      <c r="L63" s="5">
        <v>0</v>
      </c>
      <c r="M63" s="5">
        <v>0</v>
      </c>
      <c r="N63" s="5">
        <v>100000</v>
      </c>
      <c r="O63" s="15">
        <v>0</v>
      </c>
    </row>
    <row r="64" spans="1:15" ht="12" customHeight="1" x14ac:dyDescent="0.25">
      <c r="A64" s="52" t="s">
        <v>678</v>
      </c>
      <c r="B64" s="55" t="s">
        <v>106</v>
      </c>
      <c r="C64" s="56" t="s">
        <v>635</v>
      </c>
      <c r="D64" s="21"/>
      <c r="E64" s="22"/>
      <c r="F64" s="21"/>
      <c r="G64" s="22"/>
      <c r="H64" s="25">
        <v>45866</v>
      </c>
      <c r="I64" s="26">
        <v>48057</v>
      </c>
      <c r="J64" s="14">
        <v>0</v>
      </c>
      <c r="K64" s="5">
        <v>75991.22</v>
      </c>
      <c r="L64" s="5">
        <v>0</v>
      </c>
      <c r="M64" s="5">
        <v>0</v>
      </c>
      <c r="N64" s="5">
        <v>75991.22</v>
      </c>
      <c r="O64" s="15">
        <v>0</v>
      </c>
    </row>
    <row r="65" spans="1:15" ht="12" customHeight="1" x14ac:dyDescent="0.25">
      <c r="A65" s="52" t="s">
        <v>678</v>
      </c>
      <c r="B65" s="55" t="s">
        <v>108</v>
      </c>
      <c r="C65" s="56" t="s">
        <v>109</v>
      </c>
      <c r="D65" s="21"/>
      <c r="E65" s="22"/>
      <c r="F65" s="21"/>
      <c r="G65" s="22"/>
      <c r="H65" s="25">
        <v>45866</v>
      </c>
      <c r="I65" s="26">
        <v>48057</v>
      </c>
      <c r="J65" s="14">
        <v>0</v>
      </c>
      <c r="K65" s="5">
        <v>75991.22</v>
      </c>
      <c r="L65" s="5">
        <v>0</v>
      </c>
      <c r="M65" s="5">
        <v>0</v>
      </c>
      <c r="N65" s="5">
        <v>75991.22</v>
      </c>
      <c r="O65" s="15">
        <v>0</v>
      </c>
    </row>
    <row r="66" spans="1:15" ht="12" customHeight="1" x14ac:dyDescent="0.25">
      <c r="A66" s="62">
        <v>8</v>
      </c>
      <c r="B66" s="90" t="s">
        <v>551</v>
      </c>
      <c r="C66" s="91" t="s">
        <v>630</v>
      </c>
      <c r="D66" s="92"/>
      <c r="E66" s="93"/>
      <c r="F66" s="99">
        <v>44302</v>
      </c>
      <c r="G66" s="100">
        <v>46493</v>
      </c>
      <c r="H66" s="92"/>
      <c r="I66" s="93"/>
      <c r="J66" s="96">
        <v>1980000</v>
      </c>
      <c r="K66" s="97">
        <v>1980000</v>
      </c>
      <c r="L66" s="97">
        <v>1980000</v>
      </c>
      <c r="M66" s="97">
        <v>0</v>
      </c>
      <c r="N66" s="97">
        <v>0</v>
      </c>
      <c r="O66" s="98">
        <v>1</v>
      </c>
    </row>
    <row r="67" spans="1:15" ht="12" customHeight="1" x14ac:dyDescent="0.25">
      <c r="A67" s="63">
        <v>9</v>
      </c>
      <c r="B67" s="55" t="s">
        <v>112</v>
      </c>
      <c r="C67" s="56" t="s">
        <v>113</v>
      </c>
      <c r="D67" s="21"/>
      <c r="E67" s="22"/>
      <c r="F67" s="23">
        <v>43891</v>
      </c>
      <c r="G67" s="24">
        <v>46082</v>
      </c>
      <c r="H67" s="21"/>
      <c r="I67" s="22"/>
      <c r="J67" s="14">
        <v>596666.66</v>
      </c>
      <c r="K67" s="5">
        <v>271666.65999999997</v>
      </c>
      <c r="L67" s="5">
        <v>198538.78</v>
      </c>
      <c r="M67" s="5">
        <v>52642.23</v>
      </c>
      <c r="N67" s="5">
        <v>20485.649999999972</v>
      </c>
      <c r="O67" s="15">
        <v>0.92459269753601725</v>
      </c>
    </row>
    <row r="68" spans="1:15" ht="12" customHeight="1" x14ac:dyDescent="0.25">
      <c r="A68" s="63">
        <v>9</v>
      </c>
      <c r="B68" s="90" t="s">
        <v>548</v>
      </c>
      <c r="C68" s="91" t="s">
        <v>628</v>
      </c>
      <c r="D68" s="92"/>
      <c r="E68" s="93"/>
      <c r="F68" s="99">
        <v>44462</v>
      </c>
      <c r="G68" s="100">
        <v>46653</v>
      </c>
      <c r="H68" s="92"/>
      <c r="I68" s="93"/>
      <c r="J68" s="96">
        <v>325000</v>
      </c>
      <c r="K68" s="97">
        <v>325000</v>
      </c>
      <c r="L68" s="97">
        <v>0</v>
      </c>
      <c r="M68" s="97">
        <v>325000</v>
      </c>
      <c r="N68" s="97">
        <v>0</v>
      </c>
      <c r="O68" s="98">
        <v>1</v>
      </c>
    </row>
    <row r="69" spans="1:15" ht="12" customHeight="1" x14ac:dyDescent="0.25">
      <c r="A69" s="4" t="s">
        <v>676</v>
      </c>
      <c r="B69" s="55" t="s">
        <v>116</v>
      </c>
      <c r="C69" s="56" t="s">
        <v>117</v>
      </c>
      <c r="D69" s="21"/>
      <c r="E69" s="22"/>
      <c r="F69" s="25">
        <v>44691</v>
      </c>
      <c r="G69" s="26">
        <v>46883</v>
      </c>
      <c r="H69" s="21"/>
      <c r="I69" s="22"/>
      <c r="J69" s="14">
        <v>530000</v>
      </c>
      <c r="K69" s="5">
        <v>530000</v>
      </c>
      <c r="L69" s="5">
        <v>0</v>
      </c>
      <c r="M69" s="5">
        <v>0</v>
      </c>
      <c r="N69" s="5">
        <v>530000</v>
      </c>
      <c r="O69" s="15">
        <v>0</v>
      </c>
    </row>
    <row r="70" spans="1:15" ht="12" customHeight="1" x14ac:dyDescent="0.25">
      <c r="A70" s="4">
        <v>11</v>
      </c>
      <c r="B70" s="55" t="s">
        <v>118</v>
      </c>
      <c r="C70" s="56" t="s">
        <v>119</v>
      </c>
      <c r="D70" s="21"/>
      <c r="E70" s="22"/>
      <c r="F70" s="23">
        <v>43891</v>
      </c>
      <c r="G70" s="24">
        <v>46082</v>
      </c>
      <c r="H70" s="21"/>
      <c r="I70" s="22"/>
      <c r="J70" s="14">
        <v>265000</v>
      </c>
      <c r="K70" s="5">
        <v>265000</v>
      </c>
      <c r="L70" s="5">
        <v>0</v>
      </c>
      <c r="M70" s="5">
        <v>0</v>
      </c>
      <c r="N70" s="5">
        <v>265000</v>
      </c>
      <c r="O70" s="15">
        <v>0</v>
      </c>
    </row>
    <row r="71" spans="1:15" ht="12" customHeight="1" x14ac:dyDescent="0.25">
      <c r="A71" s="4">
        <v>12</v>
      </c>
      <c r="B71" s="90" t="s">
        <v>546</v>
      </c>
      <c r="C71" s="91" t="s">
        <v>626</v>
      </c>
      <c r="D71" s="92"/>
      <c r="E71" s="93"/>
      <c r="F71" s="94">
        <v>43891</v>
      </c>
      <c r="G71" s="95">
        <v>46082</v>
      </c>
      <c r="H71" s="92"/>
      <c r="I71" s="93"/>
      <c r="J71" s="96">
        <v>1388888.89</v>
      </c>
      <c r="K71" s="97">
        <v>1388888.89</v>
      </c>
      <c r="L71" s="97">
        <v>1388888.88</v>
      </c>
      <c r="M71" s="97">
        <v>0</v>
      </c>
      <c r="N71" s="97">
        <v>1.0000000009313226E-2</v>
      </c>
      <c r="O71" s="98">
        <v>0.99999999279999996</v>
      </c>
    </row>
    <row r="72" spans="1:15" ht="12" customHeight="1" x14ac:dyDescent="0.25">
      <c r="A72" s="4">
        <v>13</v>
      </c>
      <c r="B72" s="90" t="s">
        <v>532</v>
      </c>
      <c r="C72" s="91" t="s">
        <v>613</v>
      </c>
      <c r="D72" s="94">
        <v>43434</v>
      </c>
      <c r="E72" s="95">
        <v>45626</v>
      </c>
      <c r="F72" s="92"/>
      <c r="G72" s="93"/>
      <c r="H72" s="92"/>
      <c r="I72" s="93"/>
      <c r="J72" s="96">
        <v>1388888.89</v>
      </c>
      <c r="K72" s="97">
        <v>1388888.89</v>
      </c>
      <c r="L72" s="97">
        <v>1388888.89</v>
      </c>
      <c r="M72" s="97">
        <v>0</v>
      </c>
      <c r="N72" s="97">
        <v>0</v>
      </c>
      <c r="O72" s="98">
        <v>1</v>
      </c>
    </row>
    <row r="73" spans="1:15" ht="12" customHeight="1" x14ac:dyDescent="0.25">
      <c r="A73" s="4">
        <v>14</v>
      </c>
      <c r="B73" s="55" t="s">
        <v>124</v>
      </c>
      <c r="C73" s="56" t="s">
        <v>125</v>
      </c>
      <c r="D73" s="23">
        <v>43434</v>
      </c>
      <c r="E73" s="24">
        <v>45626</v>
      </c>
      <c r="F73" s="21"/>
      <c r="G73" s="22"/>
      <c r="H73" s="21"/>
      <c r="I73" s="22"/>
      <c r="J73" s="14">
        <v>50000</v>
      </c>
      <c r="K73" s="5">
        <v>50000</v>
      </c>
      <c r="L73" s="5">
        <v>38482.239999999998</v>
      </c>
      <c r="M73" s="5">
        <v>0</v>
      </c>
      <c r="N73" s="5">
        <v>11517.760000000002</v>
      </c>
      <c r="O73" s="15">
        <v>0.76964479999999991</v>
      </c>
    </row>
    <row r="74" spans="1:15" ht="12" customHeight="1" x14ac:dyDescent="0.25">
      <c r="A74" s="4">
        <v>15</v>
      </c>
      <c r="B74" s="55" t="s">
        <v>126</v>
      </c>
      <c r="C74" s="56" t="s">
        <v>127</v>
      </c>
      <c r="D74" s="23">
        <v>43434</v>
      </c>
      <c r="E74" s="24">
        <v>45626</v>
      </c>
      <c r="F74" s="21"/>
      <c r="G74" s="22"/>
      <c r="H74" s="21"/>
      <c r="I74" s="22"/>
      <c r="J74" s="14">
        <v>50000</v>
      </c>
      <c r="K74" s="5">
        <v>50000</v>
      </c>
      <c r="L74" s="5">
        <v>0</v>
      </c>
      <c r="M74" s="5">
        <v>0</v>
      </c>
      <c r="N74" s="5">
        <v>50000</v>
      </c>
      <c r="O74" s="15">
        <v>0</v>
      </c>
    </row>
    <row r="75" spans="1:15" ht="12" customHeight="1" x14ac:dyDescent="0.25">
      <c r="A75" s="4">
        <v>16</v>
      </c>
      <c r="B75" s="55" t="s">
        <v>128</v>
      </c>
      <c r="C75" s="56" t="s">
        <v>129</v>
      </c>
      <c r="D75" s="23">
        <v>43434</v>
      </c>
      <c r="E75" s="24">
        <v>45626</v>
      </c>
      <c r="F75" s="21"/>
      <c r="G75" s="22"/>
      <c r="H75" s="21"/>
      <c r="I75" s="22"/>
      <c r="J75" s="14">
        <v>90000</v>
      </c>
      <c r="K75" s="5">
        <v>90000</v>
      </c>
      <c r="L75" s="5">
        <v>63884</v>
      </c>
      <c r="M75" s="5">
        <v>0</v>
      </c>
      <c r="N75" s="5">
        <v>26116</v>
      </c>
      <c r="O75" s="15">
        <v>0.70982222222222224</v>
      </c>
    </row>
    <row r="76" spans="1:15" ht="12" customHeight="1" x14ac:dyDescent="0.25">
      <c r="A76" s="4">
        <v>17</v>
      </c>
      <c r="B76" s="55" t="s">
        <v>130</v>
      </c>
      <c r="C76" s="56" t="s">
        <v>131</v>
      </c>
      <c r="D76" s="21"/>
      <c r="E76" s="22"/>
      <c r="F76" s="23">
        <v>43891</v>
      </c>
      <c r="G76" s="24">
        <v>46082</v>
      </c>
      <c r="H76" s="21"/>
      <c r="I76" s="22"/>
      <c r="J76" s="14">
        <v>38563</v>
      </c>
      <c r="K76" s="5">
        <v>38563</v>
      </c>
      <c r="L76" s="5">
        <v>0</v>
      </c>
      <c r="M76" s="5">
        <v>0</v>
      </c>
      <c r="N76" s="5">
        <v>38563</v>
      </c>
      <c r="O76" s="15">
        <v>0</v>
      </c>
    </row>
    <row r="77" spans="1:15" ht="12" customHeight="1" x14ac:dyDescent="0.25">
      <c r="A77" s="4">
        <v>18</v>
      </c>
      <c r="B77" s="55" t="s">
        <v>132</v>
      </c>
      <c r="C77" s="56" t="s">
        <v>133</v>
      </c>
      <c r="D77" s="23">
        <v>43434</v>
      </c>
      <c r="E77" s="24">
        <v>45626</v>
      </c>
      <c r="F77" s="21"/>
      <c r="G77" s="22"/>
      <c r="H77" s="21"/>
      <c r="I77" s="22"/>
      <c r="J77" s="14">
        <v>109000</v>
      </c>
      <c r="K77" s="5">
        <v>109000</v>
      </c>
      <c r="L77" s="5">
        <v>39387.83</v>
      </c>
      <c r="M77" s="5">
        <v>0</v>
      </c>
      <c r="N77" s="5">
        <v>69612.17</v>
      </c>
      <c r="O77" s="15">
        <v>0.36135623853211013</v>
      </c>
    </row>
    <row r="78" spans="1:15" ht="12" customHeight="1" x14ac:dyDescent="0.25">
      <c r="A78" s="4">
        <v>19</v>
      </c>
      <c r="B78" s="55" t="s">
        <v>134</v>
      </c>
      <c r="C78" s="56" t="s">
        <v>135</v>
      </c>
      <c r="D78" s="21"/>
      <c r="E78" s="22"/>
      <c r="F78" s="23">
        <v>43891</v>
      </c>
      <c r="G78" s="24">
        <v>46082</v>
      </c>
      <c r="H78" s="21"/>
      <c r="I78" s="22"/>
      <c r="J78" s="14">
        <v>119455</v>
      </c>
      <c r="K78" s="5">
        <v>119455</v>
      </c>
      <c r="L78" s="5">
        <v>65469</v>
      </c>
      <c r="M78" s="5">
        <v>0</v>
      </c>
      <c r="N78" s="5">
        <v>53986</v>
      </c>
      <c r="O78" s="15">
        <v>0.54806412456573605</v>
      </c>
    </row>
    <row r="79" spans="1:15" ht="12" customHeight="1" x14ac:dyDescent="0.25">
      <c r="A79" s="4">
        <v>20</v>
      </c>
      <c r="B79" s="90" t="s">
        <v>572</v>
      </c>
      <c r="C79" s="91" t="s">
        <v>652</v>
      </c>
      <c r="D79" s="94">
        <v>43434</v>
      </c>
      <c r="E79" s="95">
        <v>45626</v>
      </c>
      <c r="F79" s="92"/>
      <c r="G79" s="93"/>
      <c r="H79" s="92"/>
      <c r="I79" s="93"/>
      <c r="J79" s="96">
        <v>126315.33</v>
      </c>
      <c r="K79" s="97">
        <v>126315.33</v>
      </c>
      <c r="L79" s="97">
        <v>108168.51</v>
      </c>
      <c r="M79" s="97">
        <v>18146.82</v>
      </c>
      <c r="N79" s="97">
        <v>0</v>
      </c>
      <c r="O79" s="98">
        <v>0.99999999999999989</v>
      </c>
    </row>
    <row r="80" spans="1:15" ht="12" customHeight="1" x14ac:dyDescent="0.25">
      <c r="A80" s="4">
        <v>21</v>
      </c>
      <c r="B80" s="90" t="s">
        <v>515</v>
      </c>
      <c r="C80" s="91" t="s">
        <v>596</v>
      </c>
      <c r="D80" s="94">
        <v>43434</v>
      </c>
      <c r="E80" s="95">
        <v>45626</v>
      </c>
      <c r="F80" s="92"/>
      <c r="G80" s="93"/>
      <c r="H80" s="92"/>
      <c r="I80" s="93"/>
      <c r="J80" s="96">
        <v>250000</v>
      </c>
      <c r="K80" s="97">
        <v>250000</v>
      </c>
      <c r="L80" s="97">
        <v>250000</v>
      </c>
      <c r="M80" s="97">
        <v>0</v>
      </c>
      <c r="N80" s="97">
        <v>0</v>
      </c>
      <c r="O80" s="98">
        <v>1</v>
      </c>
    </row>
    <row r="81" spans="1:15" ht="12" customHeight="1" x14ac:dyDescent="0.25">
      <c r="A81" s="4">
        <v>22</v>
      </c>
      <c r="B81" s="55" t="s">
        <v>140</v>
      </c>
      <c r="C81" s="56" t="s">
        <v>141</v>
      </c>
      <c r="D81" s="23">
        <v>43434</v>
      </c>
      <c r="E81" s="24">
        <v>45626</v>
      </c>
      <c r="F81" s="21"/>
      <c r="G81" s="22"/>
      <c r="H81" s="21"/>
      <c r="I81" s="22"/>
      <c r="J81" s="14">
        <v>143000</v>
      </c>
      <c r="K81" s="5">
        <v>143000</v>
      </c>
      <c r="L81" s="5">
        <v>92964.88</v>
      </c>
      <c r="M81" s="5">
        <v>0</v>
      </c>
      <c r="N81" s="5">
        <v>50035.119999999995</v>
      </c>
      <c r="O81" s="15">
        <v>0.65010405594405596</v>
      </c>
    </row>
    <row r="82" spans="1:15" ht="12" customHeight="1" x14ac:dyDescent="0.25">
      <c r="A82" s="4">
        <v>23</v>
      </c>
      <c r="B82" s="55" t="s">
        <v>142</v>
      </c>
      <c r="C82" s="56" t="s">
        <v>143</v>
      </c>
      <c r="D82" s="23">
        <v>43434</v>
      </c>
      <c r="E82" s="24">
        <v>45626</v>
      </c>
      <c r="F82" s="21"/>
      <c r="G82" s="22"/>
      <c r="H82" s="21"/>
      <c r="I82" s="22"/>
      <c r="J82" s="14">
        <v>55000</v>
      </c>
      <c r="K82" s="5">
        <v>55000</v>
      </c>
      <c r="L82" s="5">
        <v>37628.839999999997</v>
      </c>
      <c r="M82" s="5">
        <v>0</v>
      </c>
      <c r="N82" s="5">
        <v>17371.160000000003</v>
      </c>
      <c r="O82" s="15">
        <v>0.68416072727272725</v>
      </c>
    </row>
    <row r="83" spans="1:15" ht="12" customHeight="1" x14ac:dyDescent="0.25">
      <c r="A83" s="4">
        <v>24</v>
      </c>
      <c r="B83" s="55" t="s">
        <v>144</v>
      </c>
      <c r="C83" s="56" t="s">
        <v>145</v>
      </c>
      <c r="D83" s="23">
        <v>43434</v>
      </c>
      <c r="E83" s="24">
        <v>45626</v>
      </c>
      <c r="F83" s="21"/>
      <c r="G83" s="22"/>
      <c r="H83" s="21"/>
      <c r="I83" s="22"/>
      <c r="J83" s="14">
        <v>238091.16</v>
      </c>
      <c r="K83" s="5">
        <v>238091.16</v>
      </c>
      <c r="L83" s="5">
        <v>189736.31</v>
      </c>
      <c r="M83" s="5">
        <v>0</v>
      </c>
      <c r="N83" s="5">
        <v>48354.850000000006</v>
      </c>
      <c r="O83" s="15">
        <v>0.79690615140856136</v>
      </c>
    </row>
    <row r="84" spans="1:15" ht="12" customHeight="1" x14ac:dyDescent="0.25">
      <c r="A84" s="4">
        <v>25</v>
      </c>
      <c r="B84" s="55" t="s">
        <v>146</v>
      </c>
      <c r="C84" s="56" t="s">
        <v>147</v>
      </c>
      <c r="D84" s="21"/>
      <c r="E84" s="22"/>
      <c r="F84" s="23">
        <v>43891</v>
      </c>
      <c r="G84" s="24">
        <v>46082</v>
      </c>
      <c r="H84" s="21"/>
      <c r="I84" s="22"/>
      <c r="J84" s="14">
        <v>328242.33</v>
      </c>
      <c r="K84" s="5">
        <v>328242.33</v>
      </c>
      <c r="L84" s="5">
        <v>0</v>
      </c>
      <c r="M84" s="5">
        <v>0</v>
      </c>
      <c r="N84" s="5">
        <v>328242.33</v>
      </c>
      <c r="O84" s="15">
        <v>0</v>
      </c>
    </row>
    <row r="85" spans="1:15" ht="12" customHeight="1" x14ac:dyDescent="0.25">
      <c r="A85" s="4">
        <v>26</v>
      </c>
      <c r="B85" s="90" t="s">
        <v>553</v>
      </c>
      <c r="C85" s="91" t="s">
        <v>632</v>
      </c>
      <c r="D85" s="92"/>
      <c r="E85" s="93"/>
      <c r="F85" s="99">
        <v>44484</v>
      </c>
      <c r="G85" s="100">
        <v>46675</v>
      </c>
      <c r="H85" s="92"/>
      <c r="I85" s="93"/>
      <c r="J85" s="96">
        <v>69000</v>
      </c>
      <c r="K85" s="97">
        <v>69000</v>
      </c>
      <c r="L85" s="97">
        <v>0</v>
      </c>
      <c r="M85" s="97">
        <v>69000</v>
      </c>
      <c r="N85" s="97">
        <v>0</v>
      </c>
      <c r="O85" s="98">
        <v>1</v>
      </c>
    </row>
    <row r="86" spans="1:15" ht="12" customHeight="1" x14ac:dyDescent="0.25">
      <c r="A86" s="4">
        <v>27</v>
      </c>
      <c r="B86" s="55" t="s">
        <v>150</v>
      </c>
      <c r="C86" s="56" t="s">
        <v>151</v>
      </c>
      <c r="D86" s="23">
        <v>43434</v>
      </c>
      <c r="E86" s="24">
        <v>45626</v>
      </c>
      <c r="F86" s="21"/>
      <c r="G86" s="22"/>
      <c r="H86" s="21"/>
      <c r="I86" s="22"/>
      <c r="J86" s="14">
        <v>73333.33</v>
      </c>
      <c r="K86" s="5">
        <v>73333.33</v>
      </c>
      <c r="L86" s="5">
        <v>36115</v>
      </c>
      <c r="M86" s="5">
        <v>0</v>
      </c>
      <c r="N86" s="5">
        <v>37218.33</v>
      </c>
      <c r="O86" s="15">
        <v>0.4924772951126043</v>
      </c>
    </row>
    <row r="87" spans="1:15" ht="12" customHeight="1" x14ac:dyDescent="0.25">
      <c r="A87" s="4">
        <v>28</v>
      </c>
      <c r="B87" s="55" t="s">
        <v>152</v>
      </c>
      <c r="C87" s="56" t="s">
        <v>153</v>
      </c>
      <c r="D87" s="21"/>
      <c r="E87" s="22"/>
      <c r="F87" s="25">
        <v>44329</v>
      </c>
      <c r="G87" s="26">
        <v>46520</v>
      </c>
      <c r="H87" s="21"/>
      <c r="I87" s="22"/>
      <c r="J87" s="14">
        <v>376000</v>
      </c>
      <c r="K87" s="5">
        <v>376000</v>
      </c>
      <c r="L87" s="5">
        <v>0</v>
      </c>
      <c r="M87" s="5">
        <v>0</v>
      </c>
      <c r="N87" s="5">
        <v>376000</v>
      </c>
      <c r="O87" s="15">
        <v>0</v>
      </c>
    </row>
    <row r="88" spans="1:15" ht="12" customHeight="1" x14ac:dyDescent="0.25">
      <c r="A88" s="4">
        <v>29</v>
      </c>
      <c r="B88" s="90" t="s">
        <v>519</v>
      </c>
      <c r="C88" s="91" t="s">
        <v>600</v>
      </c>
      <c r="D88" s="94">
        <v>43434</v>
      </c>
      <c r="E88" s="95">
        <v>45626</v>
      </c>
      <c r="F88" s="92"/>
      <c r="G88" s="93"/>
      <c r="H88" s="92"/>
      <c r="I88" s="93"/>
      <c r="J88" s="96">
        <v>231000</v>
      </c>
      <c r="K88" s="97">
        <v>231000</v>
      </c>
      <c r="L88" s="97">
        <v>230974</v>
      </c>
      <c r="M88" s="97">
        <v>0</v>
      </c>
      <c r="N88" s="97">
        <v>26</v>
      </c>
      <c r="O88" s="98">
        <v>0.99988744588744594</v>
      </c>
    </row>
    <row r="89" spans="1:15" ht="12" customHeight="1" x14ac:dyDescent="0.25">
      <c r="A89" s="4">
        <v>30</v>
      </c>
      <c r="B89" s="55" t="s">
        <v>156</v>
      </c>
      <c r="C89" s="56" t="s">
        <v>157</v>
      </c>
      <c r="D89" s="23">
        <v>43434</v>
      </c>
      <c r="E89" s="24">
        <v>45626</v>
      </c>
      <c r="F89" s="21"/>
      <c r="G89" s="22"/>
      <c r="H89" s="21"/>
      <c r="I89" s="22"/>
      <c r="J89" s="14">
        <v>103000</v>
      </c>
      <c r="K89" s="5">
        <v>103000</v>
      </c>
      <c r="L89" s="5">
        <v>95294</v>
      </c>
      <c r="M89" s="5">
        <v>0</v>
      </c>
      <c r="N89" s="5">
        <v>7706</v>
      </c>
      <c r="O89" s="15">
        <v>0.92518446601941751</v>
      </c>
    </row>
    <row r="90" spans="1:15" ht="12" customHeight="1" x14ac:dyDescent="0.25">
      <c r="A90" s="4">
        <v>31</v>
      </c>
      <c r="B90" s="55" t="s">
        <v>158</v>
      </c>
      <c r="C90" s="56" t="s">
        <v>159</v>
      </c>
      <c r="D90" s="23">
        <v>43434</v>
      </c>
      <c r="E90" s="24">
        <v>45626</v>
      </c>
      <c r="F90" s="21"/>
      <c r="G90" s="22"/>
      <c r="H90" s="21"/>
      <c r="I90" s="22"/>
      <c r="J90" s="14">
        <v>50000</v>
      </c>
      <c r="K90" s="5">
        <v>50000</v>
      </c>
      <c r="L90" s="5">
        <v>0</v>
      </c>
      <c r="M90" s="5">
        <v>0</v>
      </c>
      <c r="N90" s="5">
        <v>50000</v>
      </c>
      <c r="O90" s="15">
        <v>0</v>
      </c>
    </row>
    <row r="91" spans="1:15" ht="12" customHeight="1" x14ac:dyDescent="0.25">
      <c r="A91" s="4">
        <v>32</v>
      </c>
      <c r="B91" s="90" t="s">
        <v>518</v>
      </c>
      <c r="C91" s="91" t="s">
        <v>599</v>
      </c>
      <c r="D91" s="94">
        <v>43434</v>
      </c>
      <c r="E91" s="95">
        <v>45626</v>
      </c>
      <c r="F91" s="92"/>
      <c r="G91" s="93"/>
      <c r="H91" s="92"/>
      <c r="I91" s="93"/>
      <c r="J91" s="96">
        <v>667000</v>
      </c>
      <c r="K91" s="97">
        <v>667000</v>
      </c>
      <c r="L91" s="97">
        <v>667000</v>
      </c>
      <c r="M91" s="97">
        <v>0</v>
      </c>
      <c r="N91" s="97">
        <v>0</v>
      </c>
      <c r="O91" s="98">
        <v>1</v>
      </c>
    </row>
    <row r="92" spans="1:15" ht="12" customHeight="1" x14ac:dyDescent="0.25">
      <c r="A92" s="4">
        <v>33</v>
      </c>
      <c r="B92" s="55" t="s">
        <v>162</v>
      </c>
      <c r="C92" s="56" t="s">
        <v>163</v>
      </c>
      <c r="D92" s="23">
        <v>43434</v>
      </c>
      <c r="E92" s="24">
        <v>45626</v>
      </c>
      <c r="F92" s="21"/>
      <c r="G92" s="22"/>
      <c r="H92" s="21"/>
      <c r="I92" s="22"/>
      <c r="J92" s="14">
        <v>121333.34</v>
      </c>
      <c r="K92" s="5">
        <v>121333.34</v>
      </c>
      <c r="L92" s="5">
        <v>0</v>
      </c>
      <c r="M92" s="5">
        <v>20758.28</v>
      </c>
      <c r="N92" s="5">
        <v>100575.06</v>
      </c>
      <c r="O92" s="15">
        <v>0.17108471587446616</v>
      </c>
    </row>
    <row r="93" spans="1:15" ht="12" customHeight="1" x14ac:dyDescent="0.25">
      <c r="A93" s="4">
        <v>34</v>
      </c>
      <c r="B93" s="55" t="s">
        <v>164</v>
      </c>
      <c r="C93" s="56" t="s">
        <v>165</v>
      </c>
      <c r="D93" s="23">
        <v>43434</v>
      </c>
      <c r="E93" s="24">
        <v>45626</v>
      </c>
      <c r="F93" s="21"/>
      <c r="G93" s="22"/>
      <c r="H93" s="21"/>
      <c r="I93" s="22"/>
      <c r="J93" s="14">
        <v>45000</v>
      </c>
      <c r="K93" s="5">
        <v>45000</v>
      </c>
      <c r="L93" s="5">
        <v>38482.239999999998</v>
      </c>
      <c r="M93" s="5">
        <v>0</v>
      </c>
      <c r="N93" s="5">
        <v>6517.760000000002</v>
      </c>
      <c r="O93" s="15">
        <v>0.85516088888888886</v>
      </c>
    </row>
    <row r="94" spans="1:15" ht="12" customHeight="1" x14ac:dyDescent="0.25">
      <c r="A94" s="4">
        <v>35</v>
      </c>
      <c r="B94" s="90" t="s">
        <v>536</v>
      </c>
      <c r="C94" s="91" t="s">
        <v>617</v>
      </c>
      <c r="D94" s="94">
        <v>43434</v>
      </c>
      <c r="E94" s="95">
        <v>45626</v>
      </c>
      <c r="F94" s="94">
        <v>43891</v>
      </c>
      <c r="G94" s="95">
        <v>46082</v>
      </c>
      <c r="H94" s="99">
        <v>44602</v>
      </c>
      <c r="I94" s="100">
        <v>46793</v>
      </c>
      <c r="J94" s="96">
        <v>50000</v>
      </c>
      <c r="K94" s="97">
        <v>338533.94</v>
      </c>
      <c r="L94" s="97">
        <v>309780.65999999997</v>
      </c>
      <c r="M94" s="97">
        <v>28753.279999999999</v>
      </c>
      <c r="N94" s="97">
        <v>2.9103830456733704E-11</v>
      </c>
      <c r="O94" s="98">
        <v>0.99999999999999978</v>
      </c>
    </row>
    <row r="95" spans="1:15" ht="12" customHeight="1" x14ac:dyDescent="0.25">
      <c r="A95" s="4">
        <v>36</v>
      </c>
      <c r="B95" s="90" t="s">
        <v>535</v>
      </c>
      <c r="C95" s="91" t="s">
        <v>616</v>
      </c>
      <c r="D95" s="94">
        <v>43434</v>
      </c>
      <c r="E95" s="95">
        <v>45626</v>
      </c>
      <c r="F95" s="94">
        <v>43891</v>
      </c>
      <c r="G95" s="95">
        <v>46082</v>
      </c>
      <c r="H95" s="92"/>
      <c r="I95" s="93"/>
      <c r="J95" s="96">
        <v>50000</v>
      </c>
      <c r="K95" s="97">
        <v>461153.69</v>
      </c>
      <c r="L95" s="97">
        <v>424153.69</v>
      </c>
      <c r="M95" s="97">
        <v>37000</v>
      </c>
      <c r="N95" s="97">
        <v>0</v>
      </c>
      <c r="O95" s="98">
        <v>1</v>
      </c>
    </row>
    <row r="96" spans="1:15" ht="12" customHeight="1" x14ac:dyDescent="0.25">
      <c r="A96" s="4">
        <v>37</v>
      </c>
      <c r="B96" s="55" t="s">
        <v>170</v>
      </c>
      <c r="C96" s="56" t="s">
        <v>171</v>
      </c>
      <c r="D96" s="23">
        <v>43434</v>
      </c>
      <c r="E96" s="24">
        <v>45626</v>
      </c>
      <c r="F96" s="21"/>
      <c r="G96" s="22"/>
      <c r="H96" s="21"/>
      <c r="I96" s="22"/>
      <c r="J96" s="14">
        <v>33198.5</v>
      </c>
      <c r="K96" s="5">
        <v>33198.5</v>
      </c>
      <c r="L96" s="5">
        <v>0</v>
      </c>
      <c r="M96" s="5">
        <v>0</v>
      </c>
      <c r="N96" s="5">
        <v>33198.5</v>
      </c>
      <c r="O96" s="15">
        <v>0</v>
      </c>
    </row>
    <row r="97" spans="1:15" ht="12" customHeight="1" x14ac:dyDescent="0.25">
      <c r="A97" s="4">
        <v>38</v>
      </c>
      <c r="B97" s="55" t="s">
        <v>172</v>
      </c>
      <c r="C97" s="56" t="s">
        <v>173</v>
      </c>
      <c r="D97" s="23">
        <v>43434</v>
      </c>
      <c r="E97" s="24">
        <v>45626</v>
      </c>
      <c r="F97" s="21"/>
      <c r="G97" s="22"/>
      <c r="H97" s="21"/>
      <c r="I97" s="22"/>
      <c r="J97" s="14">
        <v>220000</v>
      </c>
      <c r="K97" s="5">
        <v>220000</v>
      </c>
      <c r="L97" s="5">
        <v>0</v>
      </c>
      <c r="M97" s="5">
        <v>0</v>
      </c>
      <c r="N97" s="5">
        <v>220000</v>
      </c>
      <c r="O97" s="15">
        <v>0</v>
      </c>
    </row>
    <row r="98" spans="1:15" ht="12" customHeight="1" x14ac:dyDescent="0.25">
      <c r="A98" s="4">
        <v>39</v>
      </c>
      <c r="B98" s="55" t="s">
        <v>174</v>
      </c>
      <c r="C98" s="56" t="s">
        <v>175</v>
      </c>
      <c r="D98" s="21"/>
      <c r="E98" s="22"/>
      <c r="F98" s="38" t="s">
        <v>176</v>
      </c>
      <c r="G98" s="24">
        <v>46082</v>
      </c>
      <c r="H98" s="25">
        <v>44645</v>
      </c>
      <c r="I98" s="26">
        <v>46837</v>
      </c>
      <c r="J98" s="14">
        <v>48255</v>
      </c>
      <c r="K98" s="5">
        <v>367255</v>
      </c>
      <c r="L98" s="5">
        <v>336192.75</v>
      </c>
      <c r="M98" s="5">
        <v>0</v>
      </c>
      <c r="N98" s="5">
        <v>31062.25</v>
      </c>
      <c r="O98" s="15">
        <v>0.91542048440456902</v>
      </c>
    </row>
    <row r="99" spans="1:15" ht="12" customHeight="1" x14ac:dyDescent="0.25">
      <c r="A99" s="4">
        <v>40</v>
      </c>
      <c r="B99" s="55" t="s">
        <v>177</v>
      </c>
      <c r="C99" s="56" t="s">
        <v>178</v>
      </c>
      <c r="D99" s="23">
        <v>43434</v>
      </c>
      <c r="E99" s="24">
        <v>45626</v>
      </c>
      <c r="F99" s="21"/>
      <c r="G99" s="22"/>
      <c r="H99" s="21"/>
      <c r="I99" s="22"/>
      <c r="J99" s="14">
        <v>20032.12</v>
      </c>
      <c r="K99" s="5">
        <v>20032.12</v>
      </c>
      <c r="L99" s="5">
        <v>0</v>
      </c>
      <c r="M99" s="5">
        <v>0</v>
      </c>
      <c r="N99" s="5">
        <v>20032.12</v>
      </c>
      <c r="O99" s="15">
        <v>0</v>
      </c>
    </row>
    <row r="100" spans="1:15" ht="12" customHeight="1" x14ac:dyDescent="0.25">
      <c r="A100" s="4">
        <v>41</v>
      </c>
      <c r="B100" s="55" t="s">
        <v>179</v>
      </c>
      <c r="C100" s="56" t="s">
        <v>180</v>
      </c>
      <c r="D100" s="23">
        <v>43434</v>
      </c>
      <c r="E100" s="24">
        <v>45626</v>
      </c>
      <c r="F100" s="21"/>
      <c r="G100" s="22"/>
      <c r="H100" s="21"/>
      <c r="I100" s="22"/>
      <c r="J100" s="14">
        <v>35000</v>
      </c>
      <c r="K100" s="5">
        <v>35000</v>
      </c>
      <c r="L100" s="5">
        <v>0</v>
      </c>
      <c r="M100" s="5">
        <v>0</v>
      </c>
      <c r="N100" s="5">
        <v>35000</v>
      </c>
      <c r="O100" s="15">
        <v>0</v>
      </c>
    </row>
    <row r="101" spans="1:15" ht="12" customHeight="1" x14ac:dyDescent="0.25">
      <c r="A101" s="4">
        <v>42</v>
      </c>
      <c r="B101" s="58"/>
      <c r="C101" s="56" t="s">
        <v>181</v>
      </c>
      <c r="D101" s="21"/>
      <c r="E101" s="22"/>
      <c r="F101" s="21"/>
      <c r="G101" s="22"/>
      <c r="H101" s="21"/>
      <c r="I101" s="22"/>
      <c r="J101" s="41"/>
      <c r="K101" s="6"/>
      <c r="L101" s="6"/>
      <c r="M101" s="6"/>
      <c r="N101" s="6"/>
      <c r="O101" s="42"/>
    </row>
    <row r="102" spans="1:15" ht="12" customHeight="1" x14ac:dyDescent="0.25">
      <c r="A102" s="4">
        <v>43</v>
      </c>
      <c r="B102" s="90" t="s">
        <v>542</v>
      </c>
      <c r="C102" s="91" t="s">
        <v>623</v>
      </c>
      <c r="D102" s="99">
        <v>43483</v>
      </c>
      <c r="E102" s="100">
        <v>45675</v>
      </c>
      <c r="F102" s="92"/>
      <c r="G102" s="93"/>
      <c r="H102" s="92"/>
      <c r="I102" s="93"/>
      <c r="J102" s="96">
        <v>245333.33</v>
      </c>
      <c r="K102" s="97">
        <v>245333.33</v>
      </c>
      <c r="L102" s="97">
        <v>244815.19</v>
      </c>
      <c r="M102" s="97">
        <v>0</v>
      </c>
      <c r="N102" s="97">
        <v>518.13999999998487</v>
      </c>
      <c r="O102" s="98">
        <v>0.99788801627565249</v>
      </c>
    </row>
    <row r="103" spans="1:15" ht="12" customHeight="1" x14ac:dyDescent="0.25">
      <c r="A103" s="4">
        <v>44</v>
      </c>
      <c r="B103" s="55" t="s">
        <v>184</v>
      </c>
      <c r="C103" s="56" t="s">
        <v>185</v>
      </c>
      <c r="D103" s="23">
        <v>43434</v>
      </c>
      <c r="E103" s="24">
        <v>45626</v>
      </c>
      <c r="F103" s="21"/>
      <c r="G103" s="22"/>
      <c r="H103" s="21"/>
      <c r="I103" s="22"/>
      <c r="J103" s="14">
        <v>482903.33</v>
      </c>
      <c r="K103" s="5">
        <v>482903.33</v>
      </c>
      <c r="L103" s="5">
        <v>0</v>
      </c>
      <c r="M103" s="5">
        <v>0</v>
      </c>
      <c r="N103" s="5">
        <v>482903.33</v>
      </c>
      <c r="O103" s="15">
        <v>0</v>
      </c>
    </row>
    <row r="104" spans="1:15" ht="12" customHeight="1" x14ac:dyDescent="0.25">
      <c r="A104" s="4">
        <v>45</v>
      </c>
      <c r="B104" s="55" t="s">
        <v>186</v>
      </c>
      <c r="C104" s="56" t="s">
        <v>187</v>
      </c>
      <c r="D104" s="21"/>
      <c r="E104" s="22"/>
      <c r="F104" s="23">
        <v>43891</v>
      </c>
      <c r="G104" s="24">
        <v>46082</v>
      </c>
      <c r="H104" s="21"/>
      <c r="I104" s="22"/>
      <c r="J104" s="14">
        <v>70000</v>
      </c>
      <c r="K104" s="5">
        <v>70000</v>
      </c>
      <c r="L104" s="5">
        <v>0</v>
      </c>
      <c r="M104" s="5">
        <v>0</v>
      </c>
      <c r="N104" s="5">
        <v>70000</v>
      </c>
      <c r="O104" s="15">
        <v>0</v>
      </c>
    </row>
    <row r="105" spans="1:15" ht="12" customHeight="1" x14ac:dyDescent="0.25">
      <c r="A105" s="4">
        <v>46</v>
      </c>
      <c r="B105" s="55" t="s">
        <v>188</v>
      </c>
      <c r="C105" s="56" t="s">
        <v>189</v>
      </c>
      <c r="D105" s="23">
        <v>43434</v>
      </c>
      <c r="E105" s="24">
        <v>45626</v>
      </c>
      <c r="F105" s="21"/>
      <c r="G105" s="22"/>
      <c r="H105" s="21"/>
      <c r="I105" s="22"/>
      <c r="J105" s="14">
        <v>144000</v>
      </c>
      <c r="K105" s="5">
        <v>144000</v>
      </c>
      <c r="L105" s="5">
        <v>95294</v>
      </c>
      <c r="M105" s="5">
        <v>0</v>
      </c>
      <c r="N105" s="5">
        <v>48706</v>
      </c>
      <c r="O105" s="15">
        <v>0.66176388888888893</v>
      </c>
    </row>
    <row r="106" spans="1:15" ht="12" customHeight="1" x14ac:dyDescent="0.25">
      <c r="A106" s="4">
        <v>47</v>
      </c>
      <c r="B106" s="55" t="s">
        <v>190</v>
      </c>
      <c r="C106" s="56" t="s">
        <v>191</v>
      </c>
      <c r="D106" s="23">
        <v>43434</v>
      </c>
      <c r="E106" s="24">
        <v>45626</v>
      </c>
      <c r="F106" s="21"/>
      <c r="G106" s="22"/>
      <c r="H106" s="21"/>
      <c r="I106" s="22"/>
      <c r="J106" s="14">
        <v>39500</v>
      </c>
      <c r="K106" s="5">
        <v>39500</v>
      </c>
      <c r="L106" s="5">
        <v>0</v>
      </c>
      <c r="M106" s="5">
        <v>0</v>
      </c>
      <c r="N106" s="5">
        <v>39500</v>
      </c>
      <c r="O106" s="15">
        <v>0</v>
      </c>
    </row>
    <row r="107" spans="1:15" ht="12" customHeight="1" x14ac:dyDescent="0.25">
      <c r="A107" s="4">
        <v>48</v>
      </c>
      <c r="B107" s="90" t="s">
        <v>533</v>
      </c>
      <c r="C107" s="91" t="s">
        <v>614</v>
      </c>
      <c r="D107" s="94">
        <v>43434</v>
      </c>
      <c r="E107" s="95">
        <v>45626</v>
      </c>
      <c r="F107" s="92"/>
      <c r="G107" s="93"/>
      <c r="H107" s="92"/>
      <c r="I107" s="93"/>
      <c r="J107" s="96">
        <v>86427</v>
      </c>
      <c r="K107" s="97">
        <v>86427</v>
      </c>
      <c r="L107" s="97">
        <v>86427</v>
      </c>
      <c r="M107" s="97">
        <v>0</v>
      </c>
      <c r="N107" s="97">
        <v>0</v>
      </c>
      <c r="O107" s="98">
        <v>1</v>
      </c>
    </row>
    <row r="108" spans="1:15" ht="12" customHeight="1" x14ac:dyDescent="0.25">
      <c r="A108" s="4">
        <v>49</v>
      </c>
      <c r="B108" s="55" t="s">
        <v>194</v>
      </c>
      <c r="C108" s="56" t="s">
        <v>195</v>
      </c>
      <c r="D108" s="23">
        <v>43434</v>
      </c>
      <c r="E108" s="24">
        <v>45626</v>
      </c>
      <c r="F108" s="21"/>
      <c r="G108" s="22"/>
      <c r="H108" s="21"/>
      <c r="I108" s="22"/>
      <c r="J108" s="14">
        <v>7000</v>
      </c>
      <c r="K108" s="5">
        <v>7000</v>
      </c>
      <c r="L108" s="5">
        <v>0</v>
      </c>
      <c r="M108" s="5">
        <v>0</v>
      </c>
      <c r="N108" s="5">
        <v>7000</v>
      </c>
      <c r="O108" s="15">
        <v>0</v>
      </c>
    </row>
    <row r="109" spans="1:15" ht="12" customHeight="1" x14ac:dyDescent="0.25">
      <c r="A109" s="4">
        <v>50</v>
      </c>
      <c r="B109" s="55" t="s">
        <v>196</v>
      </c>
      <c r="C109" s="56" t="s">
        <v>197</v>
      </c>
      <c r="D109" s="23">
        <v>43434</v>
      </c>
      <c r="E109" s="24">
        <v>45626</v>
      </c>
      <c r="F109" s="21"/>
      <c r="G109" s="22"/>
      <c r="H109" s="21"/>
      <c r="I109" s="22"/>
      <c r="J109" s="14">
        <v>3503</v>
      </c>
      <c r="K109" s="5">
        <v>3503</v>
      </c>
      <c r="L109" s="5">
        <v>0</v>
      </c>
      <c r="M109" s="5">
        <v>0</v>
      </c>
      <c r="N109" s="5">
        <v>3503</v>
      </c>
      <c r="O109" s="15">
        <v>0</v>
      </c>
    </row>
    <row r="110" spans="1:15" ht="12" customHeight="1" x14ac:dyDescent="0.25">
      <c r="A110" s="4">
        <v>51</v>
      </c>
      <c r="B110" s="55" t="s">
        <v>198</v>
      </c>
      <c r="C110" s="56" t="s">
        <v>199</v>
      </c>
      <c r="D110" s="23">
        <v>43434</v>
      </c>
      <c r="E110" s="24">
        <v>45626</v>
      </c>
      <c r="F110" s="21"/>
      <c r="G110" s="22"/>
      <c r="H110" s="21"/>
      <c r="I110" s="22"/>
      <c r="J110" s="14">
        <v>876000</v>
      </c>
      <c r="K110" s="5">
        <v>876000</v>
      </c>
      <c r="L110" s="5">
        <v>0</v>
      </c>
      <c r="M110" s="5">
        <v>0</v>
      </c>
      <c r="N110" s="5">
        <v>876000</v>
      </c>
      <c r="O110" s="15">
        <v>0</v>
      </c>
    </row>
    <row r="111" spans="1:15" ht="12" customHeight="1" x14ac:dyDescent="0.25">
      <c r="A111" s="52" t="s">
        <v>679</v>
      </c>
      <c r="B111" s="90" t="s">
        <v>578</v>
      </c>
      <c r="C111" s="91" t="s">
        <v>594</v>
      </c>
      <c r="D111" s="92"/>
      <c r="E111" s="93"/>
      <c r="F111" s="99">
        <v>44475</v>
      </c>
      <c r="G111" s="100">
        <v>46666</v>
      </c>
      <c r="H111" s="92"/>
      <c r="I111" s="93"/>
      <c r="J111" s="96">
        <v>69641.67</v>
      </c>
      <c r="K111" s="97">
        <v>69641.67</v>
      </c>
      <c r="L111" s="97">
        <v>69641.67</v>
      </c>
      <c r="M111" s="97">
        <v>0</v>
      </c>
      <c r="N111" s="97">
        <v>0</v>
      </c>
      <c r="O111" s="98">
        <v>1</v>
      </c>
    </row>
    <row r="112" spans="1:15" ht="12" customHeight="1" x14ac:dyDescent="0.25">
      <c r="A112" s="52">
        <v>52</v>
      </c>
      <c r="B112" s="103">
        <v>408118</v>
      </c>
      <c r="C112" s="91" t="s">
        <v>594</v>
      </c>
      <c r="D112" s="92"/>
      <c r="E112" s="93"/>
      <c r="F112" s="99">
        <v>43529</v>
      </c>
      <c r="G112" s="100">
        <v>45721</v>
      </c>
      <c r="H112" s="92"/>
      <c r="I112" s="93"/>
      <c r="J112" s="96">
        <v>972025</v>
      </c>
      <c r="K112" s="97">
        <v>972025</v>
      </c>
      <c r="L112" s="97">
        <v>972025</v>
      </c>
      <c r="M112" s="97">
        <v>0</v>
      </c>
      <c r="N112" s="97">
        <v>0</v>
      </c>
      <c r="O112" s="98">
        <v>1</v>
      </c>
    </row>
    <row r="113" spans="1:15" ht="12" customHeight="1" x14ac:dyDescent="0.25">
      <c r="A113" s="4" t="s">
        <v>680</v>
      </c>
      <c r="B113" s="55" t="s">
        <v>202</v>
      </c>
      <c r="C113" s="56" t="s">
        <v>203</v>
      </c>
      <c r="D113" s="23">
        <v>43434</v>
      </c>
      <c r="E113" s="24">
        <v>45626</v>
      </c>
      <c r="F113" s="21"/>
      <c r="G113" s="22"/>
      <c r="H113" s="21"/>
      <c r="I113" s="22"/>
      <c r="J113" s="14">
        <v>69641.67</v>
      </c>
      <c r="K113" s="5">
        <v>0</v>
      </c>
      <c r="L113" s="5">
        <v>0</v>
      </c>
      <c r="M113" s="5">
        <v>0</v>
      </c>
      <c r="N113" s="5">
        <v>0</v>
      </c>
      <c r="O113" s="15" t="s">
        <v>700</v>
      </c>
    </row>
    <row r="114" spans="1:15" ht="12" customHeight="1" x14ac:dyDescent="0.25">
      <c r="A114" s="4">
        <v>54</v>
      </c>
      <c r="B114" s="55" t="s">
        <v>204</v>
      </c>
      <c r="C114" s="56" t="s">
        <v>205</v>
      </c>
      <c r="D114" s="23">
        <v>43434</v>
      </c>
      <c r="E114" s="24">
        <v>45626</v>
      </c>
      <c r="F114" s="21"/>
      <c r="G114" s="22"/>
      <c r="H114" s="21"/>
      <c r="I114" s="22"/>
      <c r="J114" s="14">
        <v>70000</v>
      </c>
      <c r="K114" s="5">
        <v>0</v>
      </c>
      <c r="L114" s="5">
        <v>0</v>
      </c>
      <c r="M114" s="5">
        <v>0</v>
      </c>
      <c r="N114" s="5">
        <v>0</v>
      </c>
      <c r="O114" s="15" t="s">
        <v>700</v>
      </c>
    </row>
    <row r="115" spans="1:15" ht="12" customHeight="1" x14ac:dyDescent="0.25">
      <c r="A115" s="4">
        <v>55</v>
      </c>
      <c r="B115" s="55" t="s">
        <v>206</v>
      </c>
      <c r="C115" s="56" t="s">
        <v>207</v>
      </c>
      <c r="D115" s="23">
        <v>43434</v>
      </c>
      <c r="E115" s="24">
        <v>45626</v>
      </c>
      <c r="F115" s="25">
        <v>44490</v>
      </c>
      <c r="G115" s="26">
        <v>46681</v>
      </c>
      <c r="H115" s="25">
        <v>44490</v>
      </c>
      <c r="I115" s="26">
        <v>46681</v>
      </c>
      <c r="J115" s="14">
        <v>100000</v>
      </c>
      <c r="K115" s="5">
        <v>0</v>
      </c>
      <c r="L115" s="5">
        <v>0</v>
      </c>
      <c r="M115" s="5">
        <v>0</v>
      </c>
      <c r="N115" s="5">
        <v>0</v>
      </c>
      <c r="O115" s="15" t="s">
        <v>700</v>
      </c>
    </row>
    <row r="116" spans="1:15" ht="12" customHeight="1" x14ac:dyDescent="0.25">
      <c r="A116" s="4">
        <v>56</v>
      </c>
      <c r="B116" s="55" t="s">
        <v>208</v>
      </c>
      <c r="C116" s="56" t="s">
        <v>209</v>
      </c>
      <c r="D116" s="21"/>
      <c r="E116" s="22"/>
      <c r="F116" s="21"/>
      <c r="G116" s="22"/>
      <c r="H116" s="25">
        <v>44329</v>
      </c>
      <c r="I116" s="26">
        <v>46520</v>
      </c>
      <c r="J116" s="14">
        <v>321666.67</v>
      </c>
      <c r="K116" s="5">
        <v>1041666.67</v>
      </c>
      <c r="L116" s="5">
        <v>219456.03</v>
      </c>
      <c r="M116" s="5">
        <v>0</v>
      </c>
      <c r="N116" s="5">
        <v>822210.64</v>
      </c>
      <c r="O116" s="15">
        <v>0.21067778812583107</v>
      </c>
    </row>
    <row r="117" spans="1:15" ht="12" customHeight="1" x14ac:dyDescent="0.25">
      <c r="A117" s="4">
        <v>57</v>
      </c>
      <c r="B117" s="90" t="s">
        <v>574</v>
      </c>
      <c r="C117" s="91" t="s">
        <v>654</v>
      </c>
      <c r="D117" s="94">
        <v>43434</v>
      </c>
      <c r="E117" s="95">
        <v>45626</v>
      </c>
      <c r="F117" s="92"/>
      <c r="G117" s="93"/>
      <c r="H117" s="92"/>
      <c r="I117" s="93"/>
      <c r="J117" s="96">
        <v>150000</v>
      </c>
      <c r="K117" s="97">
        <v>50000</v>
      </c>
      <c r="L117" s="97">
        <v>37500</v>
      </c>
      <c r="M117" s="97">
        <v>12500</v>
      </c>
      <c r="N117" s="97">
        <v>0</v>
      </c>
      <c r="O117" s="98">
        <v>1</v>
      </c>
    </row>
    <row r="118" spans="1:15" ht="12" customHeight="1" x14ac:dyDescent="0.25">
      <c r="A118" s="4">
        <v>58</v>
      </c>
      <c r="B118" s="90" t="s">
        <v>520</v>
      </c>
      <c r="C118" s="91" t="s">
        <v>601</v>
      </c>
      <c r="D118" s="94">
        <v>43434</v>
      </c>
      <c r="E118" s="95">
        <v>45626</v>
      </c>
      <c r="F118" s="94">
        <v>43891</v>
      </c>
      <c r="G118" s="95">
        <v>46082</v>
      </c>
      <c r="H118" s="92"/>
      <c r="I118" s="93"/>
      <c r="J118" s="96">
        <v>250000</v>
      </c>
      <c r="K118" s="97">
        <v>632133.67000000004</v>
      </c>
      <c r="L118" s="97">
        <v>632133.67000000004</v>
      </c>
      <c r="M118" s="97">
        <v>0</v>
      </c>
      <c r="N118" s="97">
        <v>0</v>
      </c>
      <c r="O118" s="98">
        <v>1</v>
      </c>
    </row>
    <row r="119" spans="1:15" ht="12" customHeight="1" x14ac:dyDescent="0.25">
      <c r="A119" s="4">
        <v>59</v>
      </c>
      <c r="B119" s="90" t="s">
        <v>539</v>
      </c>
      <c r="C119" s="91" t="s">
        <v>620</v>
      </c>
      <c r="D119" s="99">
        <v>43483</v>
      </c>
      <c r="E119" s="100">
        <v>45675</v>
      </c>
      <c r="F119" s="92"/>
      <c r="G119" s="93"/>
      <c r="H119" s="92"/>
      <c r="I119" s="93"/>
      <c r="J119" s="96">
        <v>271666.67</v>
      </c>
      <c r="K119" s="97">
        <v>239533</v>
      </c>
      <c r="L119" s="97">
        <v>239533</v>
      </c>
      <c r="M119" s="97">
        <v>0</v>
      </c>
      <c r="N119" s="97">
        <v>0</v>
      </c>
      <c r="O119" s="98">
        <v>1</v>
      </c>
    </row>
    <row r="120" spans="1:15" ht="12" customHeight="1" x14ac:dyDescent="0.25">
      <c r="A120" s="4">
        <v>60</v>
      </c>
      <c r="B120" s="55" t="s">
        <v>216</v>
      </c>
      <c r="C120" s="56" t="s">
        <v>618</v>
      </c>
      <c r="D120" s="23">
        <v>43434</v>
      </c>
      <c r="E120" s="24">
        <v>45626</v>
      </c>
      <c r="F120" s="23">
        <v>43891</v>
      </c>
      <c r="G120" s="24">
        <v>46082</v>
      </c>
      <c r="H120" s="21"/>
      <c r="I120" s="22"/>
      <c r="J120" s="41">
        <v>40000</v>
      </c>
      <c r="K120" s="6">
        <v>140000</v>
      </c>
      <c r="L120" s="6">
        <v>0</v>
      </c>
      <c r="M120" s="6">
        <v>0</v>
      </c>
      <c r="N120" s="6">
        <v>140000</v>
      </c>
      <c r="O120" s="42">
        <v>0</v>
      </c>
    </row>
    <row r="121" spans="1:15" ht="12" customHeight="1" x14ac:dyDescent="0.25">
      <c r="A121" s="4">
        <v>61</v>
      </c>
      <c r="B121" s="55" t="s">
        <v>218</v>
      </c>
      <c r="C121" s="56" t="s">
        <v>219</v>
      </c>
      <c r="D121" s="21"/>
      <c r="E121" s="22"/>
      <c r="F121" s="25">
        <v>44698</v>
      </c>
      <c r="G121" s="26">
        <v>47255</v>
      </c>
      <c r="H121" s="21"/>
      <c r="I121" s="22"/>
      <c r="J121" s="41">
        <v>225000</v>
      </c>
      <c r="K121" s="6">
        <v>225000</v>
      </c>
      <c r="L121" s="6">
        <v>0</v>
      </c>
      <c r="M121" s="6">
        <v>0</v>
      </c>
      <c r="N121" s="6">
        <v>225000</v>
      </c>
      <c r="O121" s="42">
        <v>0</v>
      </c>
    </row>
    <row r="122" spans="1:15" ht="12" customHeight="1" x14ac:dyDescent="0.25">
      <c r="A122" s="4">
        <v>62</v>
      </c>
      <c r="B122" s="55" t="s">
        <v>220</v>
      </c>
      <c r="C122" s="56" t="s">
        <v>221</v>
      </c>
      <c r="D122" s="21"/>
      <c r="E122" s="22"/>
      <c r="F122" s="23">
        <v>43891</v>
      </c>
      <c r="G122" s="24">
        <v>46082</v>
      </c>
      <c r="H122" s="21"/>
      <c r="I122" s="22"/>
      <c r="J122" s="41">
        <v>162025.82</v>
      </c>
      <c r="K122" s="6">
        <v>162025.82</v>
      </c>
      <c r="L122" s="6">
        <v>0</v>
      </c>
      <c r="M122" s="6">
        <v>0</v>
      </c>
      <c r="N122" s="6">
        <v>162025.82</v>
      </c>
      <c r="O122" s="42">
        <v>0</v>
      </c>
    </row>
    <row r="123" spans="1:15" ht="12" customHeight="1" x14ac:dyDescent="0.25">
      <c r="A123" s="4">
        <v>63</v>
      </c>
      <c r="B123" s="90" t="s">
        <v>593</v>
      </c>
      <c r="C123" s="91" t="s">
        <v>712</v>
      </c>
      <c r="D123" s="92"/>
      <c r="E123" s="93"/>
      <c r="F123" s="99">
        <v>44449</v>
      </c>
      <c r="G123" s="100">
        <v>46640</v>
      </c>
      <c r="H123" s="92"/>
      <c r="I123" s="93"/>
      <c r="J123" s="96">
        <v>1344623.31</v>
      </c>
      <c r="K123" s="97">
        <v>1344623.31</v>
      </c>
      <c r="L123" s="97">
        <v>1344623.31</v>
      </c>
      <c r="M123" s="97">
        <v>0</v>
      </c>
      <c r="N123" s="97">
        <v>0</v>
      </c>
      <c r="O123" s="98">
        <v>1</v>
      </c>
    </row>
    <row r="124" spans="1:15" ht="12" customHeight="1" x14ac:dyDescent="0.25">
      <c r="A124" s="4">
        <v>64</v>
      </c>
      <c r="B124" s="55" t="s">
        <v>224</v>
      </c>
      <c r="C124" s="56" t="s">
        <v>225</v>
      </c>
      <c r="D124" s="23">
        <v>43434</v>
      </c>
      <c r="E124" s="24">
        <v>45626</v>
      </c>
      <c r="F124" s="21"/>
      <c r="G124" s="22"/>
      <c r="H124" s="21"/>
      <c r="I124" s="22"/>
      <c r="J124" s="14">
        <v>350000</v>
      </c>
      <c r="K124" s="5">
        <v>350000</v>
      </c>
      <c r="L124" s="5">
        <v>0</v>
      </c>
      <c r="M124" s="5">
        <v>0</v>
      </c>
      <c r="N124" s="5">
        <v>350000</v>
      </c>
      <c r="O124" s="15">
        <v>0</v>
      </c>
    </row>
    <row r="125" spans="1:15" ht="12" customHeight="1" x14ac:dyDescent="0.25">
      <c r="A125" s="4">
        <v>65</v>
      </c>
      <c r="B125" s="55" t="s">
        <v>226</v>
      </c>
      <c r="C125" s="56" t="s">
        <v>227</v>
      </c>
      <c r="D125" s="23">
        <v>43434</v>
      </c>
      <c r="E125" s="24">
        <v>45626</v>
      </c>
      <c r="F125" s="21"/>
      <c r="G125" s="22"/>
      <c r="H125" s="21"/>
      <c r="I125" s="22"/>
      <c r="J125" s="14">
        <v>300000</v>
      </c>
      <c r="K125" s="5">
        <v>300000</v>
      </c>
      <c r="L125" s="5">
        <v>31780</v>
      </c>
      <c r="M125" s="5">
        <v>13255.08</v>
      </c>
      <c r="N125" s="5">
        <v>254964.92</v>
      </c>
      <c r="O125" s="15">
        <v>0.15011693333333334</v>
      </c>
    </row>
    <row r="126" spans="1:15" ht="12" customHeight="1" x14ac:dyDescent="0.25">
      <c r="A126" s="4">
        <v>66</v>
      </c>
      <c r="B126" s="55" t="s">
        <v>228</v>
      </c>
      <c r="C126" s="56" t="s">
        <v>229</v>
      </c>
      <c r="D126" s="23">
        <v>43434</v>
      </c>
      <c r="E126" s="24">
        <v>45626</v>
      </c>
      <c r="F126" s="23">
        <v>43891</v>
      </c>
      <c r="G126" s="24">
        <v>46082</v>
      </c>
      <c r="H126" s="21"/>
      <c r="I126" s="22"/>
      <c r="J126" s="14">
        <v>50000</v>
      </c>
      <c r="K126" s="5">
        <v>450000</v>
      </c>
      <c r="L126" s="5">
        <v>296150.75</v>
      </c>
      <c r="M126" s="5">
        <v>148075.37</v>
      </c>
      <c r="N126" s="5">
        <v>5773.8800000000047</v>
      </c>
      <c r="O126" s="15">
        <v>0.98716915555555551</v>
      </c>
    </row>
    <row r="127" spans="1:15" ht="12" customHeight="1" x14ac:dyDescent="0.25">
      <c r="A127" s="4">
        <v>67</v>
      </c>
      <c r="B127" s="55" t="s">
        <v>230</v>
      </c>
      <c r="C127" s="56" t="s">
        <v>231</v>
      </c>
      <c r="D127" s="23">
        <v>43434</v>
      </c>
      <c r="E127" s="24">
        <v>45626</v>
      </c>
      <c r="F127" s="21"/>
      <c r="G127" s="22"/>
      <c r="H127" s="21"/>
      <c r="I127" s="22"/>
      <c r="J127" s="14">
        <v>80000</v>
      </c>
      <c r="K127" s="5">
        <v>80000</v>
      </c>
      <c r="L127" s="5">
        <v>0</v>
      </c>
      <c r="M127" s="5">
        <v>0</v>
      </c>
      <c r="N127" s="5">
        <v>80000</v>
      </c>
      <c r="O127" s="15">
        <v>0</v>
      </c>
    </row>
    <row r="128" spans="1:15" ht="12" customHeight="1" x14ac:dyDescent="0.25">
      <c r="A128" s="4">
        <v>68</v>
      </c>
      <c r="B128" s="55" t="s">
        <v>232</v>
      </c>
      <c r="C128" s="56" t="s">
        <v>233</v>
      </c>
      <c r="D128" s="23">
        <v>43434</v>
      </c>
      <c r="E128" s="24">
        <v>45626</v>
      </c>
      <c r="F128" s="21"/>
      <c r="G128" s="22"/>
      <c r="H128" s="21"/>
      <c r="I128" s="22"/>
      <c r="J128" s="14">
        <v>17000</v>
      </c>
      <c r="K128" s="5">
        <v>17000</v>
      </c>
      <c r="L128" s="5">
        <v>0</v>
      </c>
      <c r="M128" s="5">
        <v>0</v>
      </c>
      <c r="N128" s="5">
        <v>17000</v>
      </c>
      <c r="O128" s="15">
        <v>0</v>
      </c>
    </row>
    <row r="129" spans="1:15" ht="12" customHeight="1" x14ac:dyDescent="0.25">
      <c r="A129" s="4">
        <v>69</v>
      </c>
      <c r="B129" s="55" t="s">
        <v>234</v>
      </c>
      <c r="C129" s="56" t="s">
        <v>235</v>
      </c>
      <c r="D129" s="21"/>
      <c r="E129" s="22"/>
      <c r="F129" s="23">
        <v>43891</v>
      </c>
      <c r="G129" s="24">
        <v>46082</v>
      </c>
      <c r="H129" s="21"/>
      <c r="I129" s="22"/>
      <c r="J129" s="14">
        <v>200000</v>
      </c>
      <c r="K129" s="5">
        <v>200000</v>
      </c>
      <c r="L129" s="5">
        <v>0</v>
      </c>
      <c r="M129" s="5">
        <v>0</v>
      </c>
      <c r="N129" s="5">
        <v>200000</v>
      </c>
      <c r="O129" s="15">
        <v>0</v>
      </c>
    </row>
    <row r="130" spans="1:15" ht="12" customHeight="1" x14ac:dyDescent="0.25">
      <c r="A130" s="4">
        <v>70</v>
      </c>
      <c r="B130" s="58"/>
      <c r="C130" s="56" t="s">
        <v>236</v>
      </c>
      <c r="D130" s="21"/>
      <c r="E130" s="22"/>
      <c r="F130" s="21"/>
      <c r="G130" s="22"/>
      <c r="H130" s="21"/>
      <c r="I130" s="22"/>
      <c r="J130" s="41"/>
      <c r="K130" s="6"/>
      <c r="L130" s="6"/>
      <c r="M130" s="6"/>
      <c r="N130" s="6"/>
      <c r="O130" s="42"/>
    </row>
    <row r="131" spans="1:15" ht="12" customHeight="1" x14ac:dyDescent="0.25">
      <c r="A131" s="4">
        <v>71</v>
      </c>
      <c r="B131" s="55" t="s">
        <v>237</v>
      </c>
      <c r="C131" s="56" t="s">
        <v>238</v>
      </c>
      <c r="D131" s="23">
        <v>43434</v>
      </c>
      <c r="E131" s="24">
        <v>45626</v>
      </c>
      <c r="F131" s="21"/>
      <c r="G131" s="22"/>
      <c r="H131" s="21"/>
      <c r="I131" s="22"/>
      <c r="J131" s="41">
        <v>60000</v>
      </c>
      <c r="K131" s="6">
        <v>60000</v>
      </c>
      <c r="L131" s="6">
        <v>0</v>
      </c>
      <c r="M131" s="6">
        <v>0</v>
      </c>
      <c r="N131" s="6">
        <v>60000</v>
      </c>
      <c r="O131" s="42">
        <v>0</v>
      </c>
    </row>
    <row r="132" spans="1:15" ht="12" customHeight="1" x14ac:dyDescent="0.25">
      <c r="A132" s="4">
        <v>72</v>
      </c>
      <c r="B132" s="55" t="s">
        <v>239</v>
      </c>
      <c r="C132" s="56" t="s">
        <v>240</v>
      </c>
      <c r="D132" s="23">
        <v>43434</v>
      </c>
      <c r="E132" s="24">
        <v>45626</v>
      </c>
      <c r="F132" s="21"/>
      <c r="G132" s="22"/>
      <c r="H132" s="21"/>
      <c r="I132" s="22"/>
      <c r="J132" s="41">
        <v>56000</v>
      </c>
      <c r="K132" s="6">
        <v>56000</v>
      </c>
      <c r="L132" s="6">
        <v>0</v>
      </c>
      <c r="M132" s="6">
        <v>0</v>
      </c>
      <c r="N132" s="6">
        <v>56000</v>
      </c>
      <c r="O132" s="42">
        <v>0</v>
      </c>
    </row>
    <row r="133" spans="1:15" ht="12" customHeight="1" x14ac:dyDescent="0.25">
      <c r="A133" s="4">
        <v>73</v>
      </c>
      <c r="B133" s="55" t="s">
        <v>241</v>
      </c>
      <c r="C133" s="56" t="s">
        <v>242</v>
      </c>
      <c r="D133" s="23">
        <v>43434</v>
      </c>
      <c r="E133" s="24">
        <v>45626</v>
      </c>
      <c r="F133" s="21"/>
      <c r="G133" s="22"/>
      <c r="H133" s="21"/>
      <c r="I133" s="22"/>
      <c r="J133" s="41">
        <v>200000</v>
      </c>
      <c r="K133" s="6">
        <v>200000</v>
      </c>
      <c r="L133" s="6">
        <v>0</v>
      </c>
      <c r="M133" s="6">
        <v>0</v>
      </c>
      <c r="N133" s="6">
        <v>200000</v>
      </c>
      <c r="O133" s="42">
        <v>0</v>
      </c>
    </row>
    <row r="134" spans="1:15" ht="12" customHeight="1" x14ac:dyDescent="0.25">
      <c r="A134" s="4">
        <v>74</v>
      </c>
      <c r="B134" s="55" t="s">
        <v>243</v>
      </c>
      <c r="C134" s="56" t="s">
        <v>244</v>
      </c>
      <c r="D134" s="23">
        <v>43434</v>
      </c>
      <c r="E134" s="24">
        <v>45626</v>
      </c>
      <c r="F134" s="21"/>
      <c r="G134" s="22"/>
      <c r="H134" s="21"/>
      <c r="I134" s="22"/>
      <c r="J134" s="41">
        <v>100000</v>
      </c>
      <c r="K134" s="6">
        <v>100000</v>
      </c>
      <c r="L134" s="6">
        <v>42178.75</v>
      </c>
      <c r="M134" s="6">
        <v>0</v>
      </c>
      <c r="N134" s="6">
        <v>57821.25</v>
      </c>
      <c r="O134" s="42">
        <v>0.42178749999999998</v>
      </c>
    </row>
    <row r="135" spans="1:15" ht="12" customHeight="1" x14ac:dyDescent="0.25">
      <c r="A135" s="4">
        <v>75</v>
      </c>
      <c r="B135" s="55" t="s">
        <v>245</v>
      </c>
      <c r="C135" s="56" t="s">
        <v>246</v>
      </c>
      <c r="D135" s="25">
        <v>43483</v>
      </c>
      <c r="E135" s="26">
        <v>45675</v>
      </c>
      <c r="F135" s="21"/>
      <c r="G135" s="22"/>
      <c r="H135" s="21"/>
      <c r="I135" s="22"/>
      <c r="J135" s="41">
        <v>318000</v>
      </c>
      <c r="K135" s="6">
        <v>318000</v>
      </c>
      <c r="L135" s="6">
        <v>273700</v>
      </c>
      <c r="M135" s="6">
        <v>0</v>
      </c>
      <c r="N135" s="6">
        <v>44300</v>
      </c>
      <c r="O135" s="42">
        <v>0.86069182389937104</v>
      </c>
    </row>
    <row r="136" spans="1:15" ht="12" customHeight="1" x14ac:dyDescent="0.25">
      <c r="A136" s="4">
        <v>76</v>
      </c>
      <c r="B136" s="55" t="s">
        <v>247</v>
      </c>
      <c r="C136" s="56" t="s">
        <v>248</v>
      </c>
      <c r="D136" s="23">
        <v>43434</v>
      </c>
      <c r="E136" s="24">
        <v>45626</v>
      </c>
      <c r="F136" s="21"/>
      <c r="G136" s="22"/>
      <c r="H136" s="21"/>
      <c r="I136" s="22"/>
      <c r="J136" s="41">
        <v>1000000</v>
      </c>
      <c r="K136" s="6">
        <v>1000000</v>
      </c>
      <c r="L136" s="6">
        <v>626492.77</v>
      </c>
      <c r="M136" s="6">
        <v>415281.23</v>
      </c>
      <c r="N136" s="6">
        <v>-41774</v>
      </c>
      <c r="O136" s="42">
        <v>1.041774</v>
      </c>
    </row>
    <row r="137" spans="1:15" ht="12" customHeight="1" x14ac:dyDescent="0.25">
      <c r="A137" s="4">
        <v>77</v>
      </c>
      <c r="B137" s="55" t="s">
        <v>249</v>
      </c>
      <c r="C137" s="56" t="s">
        <v>250</v>
      </c>
      <c r="D137" s="23">
        <v>43434</v>
      </c>
      <c r="E137" s="24">
        <v>45626</v>
      </c>
      <c r="F137" s="21"/>
      <c r="G137" s="22"/>
      <c r="H137" s="21"/>
      <c r="I137" s="22"/>
      <c r="J137" s="41">
        <v>200000</v>
      </c>
      <c r="K137" s="6">
        <v>200000</v>
      </c>
      <c r="L137" s="6">
        <v>153841.20000000001</v>
      </c>
      <c r="M137" s="6">
        <v>0</v>
      </c>
      <c r="N137" s="6">
        <v>46158.799999999988</v>
      </c>
      <c r="O137" s="42">
        <v>0.76920600000000006</v>
      </c>
    </row>
    <row r="138" spans="1:15" ht="12" customHeight="1" x14ac:dyDescent="0.25">
      <c r="A138" s="4">
        <v>78</v>
      </c>
      <c r="B138" s="55" t="s">
        <v>251</v>
      </c>
      <c r="C138" s="56" t="s">
        <v>252</v>
      </c>
      <c r="D138" s="23">
        <v>43434</v>
      </c>
      <c r="E138" s="24">
        <v>45626</v>
      </c>
      <c r="F138" s="21"/>
      <c r="G138" s="22"/>
      <c r="H138" s="21"/>
      <c r="I138" s="22"/>
      <c r="J138" s="41">
        <v>90000</v>
      </c>
      <c r="K138" s="6">
        <v>90000</v>
      </c>
      <c r="L138" s="6">
        <v>4123.8900000000003</v>
      </c>
      <c r="M138" s="6">
        <v>0</v>
      </c>
      <c r="N138" s="6">
        <v>85876.11</v>
      </c>
      <c r="O138" s="42">
        <v>4.5821000000000001E-2</v>
      </c>
    </row>
    <row r="139" spans="1:15" ht="12" customHeight="1" x14ac:dyDescent="0.25">
      <c r="A139" s="4">
        <v>79</v>
      </c>
      <c r="B139" s="55" t="s">
        <v>253</v>
      </c>
      <c r="C139" s="56" t="s">
        <v>254</v>
      </c>
      <c r="D139" s="23">
        <v>43434</v>
      </c>
      <c r="E139" s="24">
        <v>45626</v>
      </c>
      <c r="F139" s="21"/>
      <c r="G139" s="22"/>
      <c r="H139" s="21"/>
      <c r="I139" s="22"/>
      <c r="J139" s="41">
        <v>85000</v>
      </c>
      <c r="K139" s="6">
        <v>85000</v>
      </c>
      <c r="L139" s="6">
        <v>0</v>
      </c>
      <c r="M139" s="6">
        <v>0</v>
      </c>
      <c r="N139" s="6">
        <v>85000</v>
      </c>
      <c r="O139" s="42">
        <v>0</v>
      </c>
    </row>
    <row r="140" spans="1:15" ht="12" customHeight="1" x14ac:dyDescent="0.25">
      <c r="A140" s="4">
        <v>80</v>
      </c>
      <c r="B140" s="55" t="s">
        <v>255</v>
      </c>
      <c r="C140" s="56" t="s">
        <v>256</v>
      </c>
      <c r="D140" s="23">
        <v>43434</v>
      </c>
      <c r="E140" s="24">
        <v>45626</v>
      </c>
      <c r="F140" s="21"/>
      <c r="G140" s="22"/>
      <c r="H140" s="21"/>
      <c r="I140" s="22"/>
      <c r="J140" s="41">
        <v>360666.66</v>
      </c>
      <c r="K140" s="6">
        <v>360666.66</v>
      </c>
      <c r="L140" s="6">
        <v>0</v>
      </c>
      <c r="M140" s="6">
        <v>0</v>
      </c>
      <c r="N140" s="6">
        <v>360666.66</v>
      </c>
      <c r="O140" s="42">
        <v>0</v>
      </c>
    </row>
    <row r="141" spans="1:15" ht="12" customHeight="1" x14ac:dyDescent="0.25">
      <c r="A141" s="52" t="s">
        <v>681</v>
      </c>
      <c r="B141" s="55" t="s">
        <v>257</v>
      </c>
      <c r="C141" s="56" t="s">
        <v>258</v>
      </c>
      <c r="D141" s="23">
        <v>43434</v>
      </c>
      <c r="E141" s="24">
        <v>45626</v>
      </c>
      <c r="F141" s="21"/>
      <c r="G141" s="22"/>
      <c r="H141" s="21"/>
      <c r="I141" s="22"/>
      <c r="J141" s="41">
        <v>500000</v>
      </c>
      <c r="K141" s="6">
        <v>250000</v>
      </c>
      <c r="L141" s="6">
        <v>0</v>
      </c>
      <c r="M141" s="6">
        <v>0</v>
      </c>
      <c r="N141" s="6">
        <v>250000</v>
      </c>
      <c r="O141" s="42">
        <v>0</v>
      </c>
    </row>
    <row r="142" spans="1:15" ht="12" customHeight="1" x14ac:dyDescent="0.25">
      <c r="A142" s="52">
        <v>81</v>
      </c>
      <c r="B142" s="90" t="s">
        <v>554</v>
      </c>
      <c r="C142" s="91" t="s">
        <v>713</v>
      </c>
      <c r="D142" s="92"/>
      <c r="E142" s="93"/>
      <c r="F142" s="92"/>
      <c r="G142" s="93"/>
      <c r="H142" s="99">
        <v>44264</v>
      </c>
      <c r="I142" s="100">
        <v>46455</v>
      </c>
      <c r="J142" s="104">
        <v>250000</v>
      </c>
      <c r="K142" s="105">
        <v>250000</v>
      </c>
      <c r="L142" s="105">
        <v>250000</v>
      </c>
      <c r="M142" s="105">
        <v>0</v>
      </c>
      <c r="N142" s="105">
        <v>0</v>
      </c>
      <c r="O142" s="106">
        <v>1</v>
      </c>
    </row>
    <row r="143" spans="1:15" ht="12" customHeight="1" x14ac:dyDescent="0.25">
      <c r="A143" s="4" t="s">
        <v>682</v>
      </c>
      <c r="B143" s="55" t="s">
        <v>261</v>
      </c>
      <c r="C143" s="56" t="s">
        <v>262</v>
      </c>
      <c r="D143" s="21"/>
      <c r="E143" s="22"/>
      <c r="F143" s="21"/>
      <c r="G143" s="22"/>
      <c r="H143" s="25">
        <v>43887</v>
      </c>
      <c r="I143" s="26">
        <v>46079</v>
      </c>
      <c r="J143" s="41">
        <v>615000</v>
      </c>
      <c r="K143" s="6">
        <v>615000</v>
      </c>
      <c r="L143" s="6">
        <v>593192.80000000005</v>
      </c>
      <c r="M143" s="6">
        <v>0</v>
      </c>
      <c r="N143" s="6">
        <v>21807.199999999953</v>
      </c>
      <c r="O143" s="42">
        <v>0.96454113821138221</v>
      </c>
    </row>
    <row r="144" spans="1:15" ht="12" customHeight="1" x14ac:dyDescent="0.25">
      <c r="A144" s="4">
        <v>83</v>
      </c>
      <c r="B144" s="90" t="s">
        <v>528</v>
      </c>
      <c r="C144" s="91" t="s">
        <v>609</v>
      </c>
      <c r="D144" s="94">
        <v>43434</v>
      </c>
      <c r="E144" s="95">
        <v>45626</v>
      </c>
      <c r="F144" s="92"/>
      <c r="G144" s="93"/>
      <c r="H144" s="92"/>
      <c r="I144" s="93"/>
      <c r="J144" s="104">
        <v>255704</v>
      </c>
      <c r="K144" s="105">
        <v>255704</v>
      </c>
      <c r="L144" s="105">
        <v>255704</v>
      </c>
      <c r="M144" s="105">
        <v>0</v>
      </c>
      <c r="N144" s="105">
        <v>0</v>
      </c>
      <c r="O144" s="106">
        <v>1</v>
      </c>
    </row>
    <row r="145" spans="1:15" ht="12" customHeight="1" x14ac:dyDescent="0.25">
      <c r="A145" s="4">
        <v>84</v>
      </c>
      <c r="B145" s="58"/>
      <c r="C145" s="56" t="s">
        <v>265</v>
      </c>
      <c r="D145" s="21"/>
      <c r="E145" s="37"/>
      <c r="F145" s="38" t="s">
        <v>266</v>
      </c>
      <c r="G145" s="22"/>
      <c r="H145" s="21"/>
      <c r="I145" s="22"/>
      <c r="J145" s="41"/>
      <c r="K145" s="6"/>
      <c r="L145" s="6"/>
      <c r="M145" s="6"/>
      <c r="N145" s="6"/>
      <c r="O145" s="42"/>
    </row>
    <row r="146" spans="1:15" ht="12" customHeight="1" x14ac:dyDescent="0.25">
      <c r="A146" s="4">
        <v>85</v>
      </c>
      <c r="B146" s="90" t="s">
        <v>592</v>
      </c>
      <c r="C146" s="91" t="s">
        <v>671</v>
      </c>
      <c r="D146" s="92"/>
      <c r="E146" s="93"/>
      <c r="F146" s="99">
        <v>44078</v>
      </c>
      <c r="G146" s="100">
        <v>46269</v>
      </c>
      <c r="H146" s="92"/>
      <c r="I146" s="93"/>
      <c r="J146" s="104">
        <v>300000</v>
      </c>
      <c r="K146" s="105">
        <v>300000</v>
      </c>
      <c r="L146" s="105">
        <v>135591.88</v>
      </c>
      <c r="M146" s="105">
        <v>164408.12</v>
      </c>
      <c r="N146" s="105">
        <v>0</v>
      </c>
      <c r="O146" s="106">
        <v>1</v>
      </c>
    </row>
    <row r="147" spans="1:15" ht="12" customHeight="1" x14ac:dyDescent="0.25">
      <c r="A147" s="4">
        <v>86</v>
      </c>
      <c r="B147" s="55" t="s">
        <v>269</v>
      </c>
      <c r="C147" s="56" t="s">
        <v>270</v>
      </c>
      <c r="D147" s="23">
        <v>43434</v>
      </c>
      <c r="E147" s="24">
        <v>45626</v>
      </c>
      <c r="F147" s="21"/>
      <c r="G147" s="22"/>
      <c r="H147" s="21"/>
      <c r="I147" s="22"/>
      <c r="J147" s="41">
        <v>200000</v>
      </c>
      <c r="K147" s="6">
        <v>200000</v>
      </c>
      <c r="L147" s="6">
        <v>197114.94</v>
      </c>
      <c r="M147" s="6">
        <v>0</v>
      </c>
      <c r="N147" s="6">
        <v>2885.0599999999977</v>
      </c>
      <c r="O147" s="42">
        <v>0.98557470000000003</v>
      </c>
    </row>
    <row r="148" spans="1:15" ht="12" customHeight="1" x14ac:dyDescent="0.25">
      <c r="A148" s="4">
        <v>87</v>
      </c>
      <c r="B148" s="55" t="s">
        <v>271</v>
      </c>
      <c r="C148" s="56" t="s">
        <v>272</v>
      </c>
      <c r="D148" s="23">
        <v>43434</v>
      </c>
      <c r="E148" s="24">
        <v>45626</v>
      </c>
      <c r="F148" s="21"/>
      <c r="G148" s="22"/>
      <c r="H148" s="21"/>
      <c r="I148" s="22"/>
      <c r="J148" s="41">
        <v>682629.66</v>
      </c>
      <c r="K148" s="6">
        <v>682629.66</v>
      </c>
      <c r="L148" s="6">
        <v>0</v>
      </c>
      <c r="M148" s="6">
        <v>0</v>
      </c>
      <c r="N148" s="6">
        <v>682629.66</v>
      </c>
      <c r="O148" s="42">
        <v>0</v>
      </c>
    </row>
    <row r="149" spans="1:15" ht="12" customHeight="1" x14ac:dyDescent="0.25">
      <c r="A149" s="4">
        <v>88</v>
      </c>
      <c r="B149" s="55" t="s">
        <v>273</v>
      </c>
      <c r="C149" s="56" t="s">
        <v>274</v>
      </c>
      <c r="D149" s="25">
        <v>43483</v>
      </c>
      <c r="E149" s="26">
        <v>45675</v>
      </c>
      <c r="F149" s="21"/>
      <c r="G149" s="22"/>
      <c r="H149" s="21"/>
      <c r="I149" s="22"/>
      <c r="J149" s="41">
        <v>600000</v>
      </c>
      <c r="K149" s="6">
        <v>600000</v>
      </c>
      <c r="L149" s="6">
        <v>540000</v>
      </c>
      <c r="M149" s="6">
        <v>0</v>
      </c>
      <c r="N149" s="6">
        <v>60000</v>
      </c>
      <c r="O149" s="42">
        <v>0.9</v>
      </c>
    </row>
    <row r="150" spans="1:15" ht="12" customHeight="1" x14ac:dyDescent="0.25">
      <c r="A150" s="4">
        <v>89</v>
      </c>
      <c r="B150" s="90" t="s">
        <v>543</v>
      </c>
      <c r="C150" s="91" t="s">
        <v>714</v>
      </c>
      <c r="D150" s="99">
        <v>43483</v>
      </c>
      <c r="E150" s="100">
        <v>45675</v>
      </c>
      <c r="F150" s="92"/>
      <c r="G150" s="93"/>
      <c r="H150" s="92"/>
      <c r="I150" s="93"/>
      <c r="J150" s="104">
        <v>75000</v>
      </c>
      <c r="K150" s="105">
        <v>75000</v>
      </c>
      <c r="L150" s="105">
        <v>75000</v>
      </c>
      <c r="M150" s="105">
        <v>0</v>
      </c>
      <c r="N150" s="105">
        <v>0</v>
      </c>
      <c r="O150" s="106">
        <v>1</v>
      </c>
    </row>
    <row r="151" spans="1:15" ht="12" customHeight="1" x14ac:dyDescent="0.25">
      <c r="A151" s="4">
        <v>90</v>
      </c>
      <c r="B151" s="55" t="s">
        <v>277</v>
      </c>
      <c r="C151" s="56" t="s">
        <v>278</v>
      </c>
      <c r="D151" s="25">
        <v>43483</v>
      </c>
      <c r="E151" s="26">
        <v>45675</v>
      </c>
      <c r="F151" s="21"/>
      <c r="G151" s="22"/>
      <c r="H151" s="21"/>
      <c r="I151" s="22"/>
      <c r="J151" s="41">
        <v>708333</v>
      </c>
      <c r="K151" s="6">
        <v>708333</v>
      </c>
      <c r="L151" s="6">
        <v>0</v>
      </c>
      <c r="M151" s="6">
        <v>0</v>
      </c>
      <c r="N151" s="6">
        <v>708333</v>
      </c>
      <c r="O151" s="42">
        <v>0</v>
      </c>
    </row>
    <row r="152" spans="1:15" ht="12" customHeight="1" x14ac:dyDescent="0.25">
      <c r="A152" s="4">
        <v>81</v>
      </c>
      <c r="B152" s="55" t="s">
        <v>279</v>
      </c>
      <c r="C152" s="56" t="s">
        <v>280</v>
      </c>
      <c r="D152" s="25">
        <v>43483</v>
      </c>
      <c r="E152" s="26">
        <v>45675</v>
      </c>
      <c r="F152" s="21"/>
      <c r="G152" s="22"/>
      <c r="H152" s="21"/>
      <c r="I152" s="22"/>
      <c r="J152" s="41">
        <v>600000</v>
      </c>
      <c r="K152" s="6">
        <v>600000</v>
      </c>
      <c r="L152" s="6">
        <v>0</v>
      </c>
      <c r="M152" s="6">
        <v>0</v>
      </c>
      <c r="N152" s="6">
        <v>600000</v>
      </c>
      <c r="O152" s="42">
        <v>0</v>
      </c>
    </row>
    <row r="153" spans="1:15" ht="12" customHeight="1" x14ac:dyDescent="0.25">
      <c r="A153" s="4">
        <v>82</v>
      </c>
      <c r="B153" s="55" t="s">
        <v>281</v>
      </c>
      <c r="C153" s="56" t="s">
        <v>282</v>
      </c>
      <c r="D153" s="21"/>
      <c r="E153" s="22"/>
      <c r="F153" s="23">
        <v>43891</v>
      </c>
      <c r="G153" s="24">
        <v>46082</v>
      </c>
      <c r="H153" s="21"/>
      <c r="I153" s="22"/>
      <c r="J153" s="41">
        <v>1600000</v>
      </c>
      <c r="K153" s="6">
        <v>1600000</v>
      </c>
      <c r="L153" s="6">
        <v>185733.51</v>
      </c>
      <c r="M153" s="6">
        <v>77729.95</v>
      </c>
      <c r="N153" s="6">
        <v>1336536.54</v>
      </c>
      <c r="O153" s="42">
        <v>0.1646646625</v>
      </c>
    </row>
    <row r="154" spans="1:15" ht="12" customHeight="1" x14ac:dyDescent="0.25">
      <c r="A154" s="52" t="s">
        <v>683</v>
      </c>
      <c r="B154" s="55" t="s">
        <v>283</v>
      </c>
      <c r="C154" s="56" t="s">
        <v>284</v>
      </c>
      <c r="D154" s="21"/>
      <c r="E154" s="22"/>
      <c r="F154" s="23">
        <v>43891</v>
      </c>
      <c r="G154" s="24">
        <v>46082</v>
      </c>
      <c r="H154" s="21"/>
      <c r="I154" s="22"/>
      <c r="J154" s="41">
        <v>500000</v>
      </c>
      <c r="K154" s="6">
        <v>0</v>
      </c>
      <c r="L154" s="6">
        <v>0</v>
      </c>
      <c r="M154" s="6">
        <v>0</v>
      </c>
      <c r="N154" s="6">
        <v>0</v>
      </c>
      <c r="O154" s="42" t="s">
        <v>700</v>
      </c>
    </row>
    <row r="155" spans="1:15" ht="12" customHeight="1" x14ac:dyDescent="0.25">
      <c r="A155" s="52">
        <v>93</v>
      </c>
      <c r="B155" s="55" t="s">
        <v>285</v>
      </c>
      <c r="C155" s="56" t="s">
        <v>286</v>
      </c>
      <c r="D155" s="21"/>
      <c r="E155" s="22"/>
      <c r="F155" s="25">
        <v>44420</v>
      </c>
      <c r="G155" s="26">
        <v>46611</v>
      </c>
      <c r="H155" s="21"/>
      <c r="I155" s="22"/>
      <c r="J155" s="41">
        <v>500000</v>
      </c>
      <c r="K155" s="6">
        <v>500000</v>
      </c>
      <c r="L155" s="6">
        <v>203667</v>
      </c>
      <c r="M155" s="6">
        <v>0</v>
      </c>
      <c r="N155" s="6">
        <v>296333</v>
      </c>
      <c r="O155" s="42">
        <v>0.40733399999999997</v>
      </c>
    </row>
    <row r="156" spans="1:15" ht="12" customHeight="1" x14ac:dyDescent="0.25">
      <c r="A156" s="4" t="s">
        <v>684</v>
      </c>
      <c r="B156" s="55" t="s">
        <v>287</v>
      </c>
      <c r="C156" s="56" t="s">
        <v>288</v>
      </c>
      <c r="D156" s="21"/>
      <c r="E156" s="22"/>
      <c r="F156" s="23">
        <v>43891</v>
      </c>
      <c r="G156" s="24">
        <v>46082</v>
      </c>
      <c r="H156" s="21"/>
      <c r="I156" s="22"/>
      <c r="J156" s="41">
        <v>600000</v>
      </c>
      <c r="K156" s="6">
        <v>600000</v>
      </c>
      <c r="L156" s="6">
        <v>525912.28</v>
      </c>
      <c r="M156" s="6">
        <v>0</v>
      </c>
      <c r="N156" s="6">
        <v>74087.719999999972</v>
      </c>
      <c r="O156" s="42">
        <v>0.87652046666666672</v>
      </c>
    </row>
    <row r="157" spans="1:15" ht="12" customHeight="1" x14ac:dyDescent="0.25">
      <c r="A157" s="4">
        <v>95</v>
      </c>
      <c r="B157" s="55" t="s">
        <v>289</v>
      </c>
      <c r="C157" s="56" t="s">
        <v>290</v>
      </c>
      <c r="D157" s="23">
        <v>43434</v>
      </c>
      <c r="E157" s="24">
        <v>45626</v>
      </c>
      <c r="F157" s="21"/>
      <c r="G157" s="22"/>
      <c r="H157" s="21"/>
      <c r="I157" s="22"/>
      <c r="J157" s="41">
        <v>150000</v>
      </c>
      <c r="K157" s="6">
        <v>150000</v>
      </c>
      <c r="L157" s="6">
        <v>107917.67</v>
      </c>
      <c r="M157" s="6">
        <v>29835.84</v>
      </c>
      <c r="N157" s="6">
        <v>12246.490000000002</v>
      </c>
      <c r="O157" s="42">
        <v>0.91835673333333334</v>
      </c>
    </row>
    <row r="158" spans="1:15" ht="12" customHeight="1" x14ac:dyDescent="0.25">
      <c r="A158" s="4">
        <v>96</v>
      </c>
      <c r="B158" s="55" t="s">
        <v>291</v>
      </c>
      <c r="C158" s="56" t="s">
        <v>292</v>
      </c>
      <c r="D158" s="21"/>
      <c r="E158" s="22"/>
      <c r="F158" s="23">
        <v>43891</v>
      </c>
      <c r="G158" s="24">
        <v>46082</v>
      </c>
      <c r="H158" s="21"/>
      <c r="I158" s="22"/>
      <c r="J158" s="41">
        <v>276173.65999999997</v>
      </c>
      <c r="K158" s="6">
        <v>276173.65999999997</v>
      </c>
      <c r="L158" s="6">
        <v>194582.2</v>
      </c>
      <c r="M158" s="6">
        <v>0</v>
      </c>
      <c r="N158" s="6">
        <v>81591.459999999963</v>
      </c>
      <c r="O158" s="42">
        <v>0.70456465689016112</v>
      </c>
    </row>
    <row r="159" spans="1:15" ht="12" customHeight="1" x14ac:dyDescent="0.25">
      <c r="A159" s="62">
        <v>97</v>
      </c>
      <c r="B159" s="55" t="s">
        <v>293</v>
      </c>
      <c r="C159" s="56" t="s">
        <v>294</v>
      </c>
      <c r="D159" s="21"/>
      <c r="E159" s="22"/>
      <c r="F159" s="21"/>
      <c r="G159" s="22"/>
      <c r="H159" s="25">
        <v>44148</v>
      </c>
      <c r="I159" s="26">
        <v>46339</v>
      </c>
      <c r="J159" s="41">
        <v>330000</v>
      </c>
      <c r="K159" s="6">
        <v>216000</v>
      </c>
      <c r="L159" s="6">
        <v>0</v>
      </c>
      <c r="M159" s="6">
        <v>0</v>
      </c>
      <c r="N159" s="6">
        <v>216000</v>
      </c>
      <c r="O159" s="42">
        <v>0</v>
      </c>
    </row>
    <row r="160" spans="1:15" ht="12" customHeight="1" x14ac:dyDescent="0.25">
      <c r="A160" s="4" t="s">
        <v>685</v>
      </c>
      <c r="B160" s="55" t="s">
        <v>295</v>
      </c>
      <c r="C160" s="56" t="s">
        <v>296</v>
      </c>
      <c r="D160" s="21"/>
      <c r="E160" s="22"/>
      <c r="F160" s="23">
        <v>43891</v>
      </c>
      <c r="G160" s="24">
        <v>46082</v>
      </c>
      <c r="H160" s="21"/>
      <c r="I160" s="22"/>
      <c r="J160" s="41">
        <v>50000</v>
      </c>
      <c r="K160" s="6">
        <v>165000</v>
      </c>
      <c r="L160" s="6">
        <v>162190.45000000001</v>
      </c>
      <c r="M160" s="6">
        <v>0</v>
      </c>
      <c r="N160" s="6">
        <v>2809.5499999999884</v>
      </c>
      <c r="O160" s="42">
        <v>0.98297242424242426</v>
      </c>
    </row>
    <row r="161" spans="1:15" ht="12" customHeight="1" x14ac:dyDescent="0.25">
      <c r="A161" s="4">
        <v>99</v>
      </c>
      <c r="B161" s="55" t="s">
        <v>297</v>
      </c>
      <c r="C161" s="56" t="s">
        <v>298</v>
      </c>
      <c r="D161" s="23">
        <v>43434</v>
      </c>
      <c r="E161" s="24">
        <v>45626</v>
      </c>
      <c r="F161" s="21"/>
      <c r="G161" s="22"/>
      <c r="H161" s="21"/>
      <c r="I161" s="22"/>
      <c r="J161" s="41">
        <v>238249.15</v>
      </c>
      <c r="K161" s="6">
        <v>238249.15</v>
      </c>
      <c r="L161" s="6">
        <v>0</v>
      </c>
      <c r="M161" s="6">
        <v>0</v>
      </c>
      <c r="N161" s="6">
        <v>238249.15</v>
      </c>
      <c r="O161" s="42">
        <v>0</v>
      </c>
    </row>
    <row r="162" spans="1:15" ht="12" customHeight="1" x14ac:dyDescent="0.25">
      <c r="A162" s="4">
        <v>100</v>
      </c>
      <c r="B162" s="90" t="s">
        <v>521</v>
      </c>
      <c r="C162" s="91" t="s">
        <v>715</v>
      </c>
      <c r="D162" s="94">
        <v>43434</v>
      </c>
      <c r="E162" s="95">
        <v>45626</v>
      </c>
      <c r="F162" s="92"/>
      <c r="G162" s="93"/>
      <c r="H162" s="92"/>
      <c r="I162" s="93"/>
      <c r="J162" s="104">
        <v>2083333.33</v>
      </c>
      <c r="K162" s="105">
        <v>2083333.33</v>
      </c>
      <c r="L162" s="105">
        <v>2078402.72</v>
      </c>
      <c r="M162" s="105">
        <v>4930.5300000000007</v>
      </c>
      <c r="N162" s="105">
        <v>8.0000000101790647E-2</v>
      </c>
      <c r="O162" s="106">
        <v>0.99999996159999993</v>
      </c>
    </row>
    <row r="163" spans="1:15" ht="12" customHeight="1" x14ac:dyDescent="0.25">
      <c r="A163" s="4">
        <v>101</v>
      </c>
      <c r="B163" s="55" t="s">
        <v>301</v>
      </c>
      <c r="C163" s="56" t="s">
        <v>302</v>
      </c>
      <c r="D163" s="23">
        <v>43434</v>
      </c>
      <c r="E163" s="24">
        <v>45626</v>
      </c>
      <c r="F163" s="23">
        <v>43891</v>
      </c>
      <c r="G163" s="24">
        <v>46082</v>
      </c>
      <c r="H163" s="21"/>
      <c r="I163" s="22"/>
      <c r="J163" s="41">
        <v>1000000</v>
      </c>
      <c r="K163" s="6">
        <v>2083333.33</v>
      </c>
      <c r="L163" s="6">
        <v>938553.85</v>
      </c>
      <c r="M163" s="6">
        <v>557352.81999999995</v>
      </c>
      <c r="N163" s="6">
        <v>587426.66</v>
      </c>
      <c r="O163" s="42">
        <v>0.71803520274885624</v>
      </c>
    </row>
    <row r="164" spans="1:15" ht="12" customHeight="1" x14ac:dyDescent="0.25">
      <c r="A164" s="4">
        <v>102</v>
      </c>
      <c r="B164" s="55" t="s">
        <v>303</v>
      </c>
      <c r="C164" s="56" t="s">
        <v>304</v>
      </c>
      <c r="D164" s="23">
        <v>43434</v>
      </c>
      <c r="E164" s="24">
        <v>45626</v>
      </c>
      <c r="F164" s="23">
        <v>43891</v>
      </c>
      <c r="G164" s="24">
        <v>46082</v>
      </c>
      <c r="H164" s="21"/>
      <c r="I164" s="22"/>
      <c r="J164" s="41">
        <v>400000</v>
      </c>
      <c r="K164" s="6">
        <v>833333.33</v>
      </c>
      <c r="L164" s="6">
        <v>0</v>
      </c>
      <c r="M164" s="6">
        <v>0</v>
      </c>
      <c r="N164" s="6">
        <v>833333.33</v>
      </c>
      <c r="O164" s="42">
        <v>0</v>
      </c>
    </row>
    <row r="165" spans="1:15" ht="12" customHeight="1" x14ac:dyDescent="0.25">
      <c r="A165" s="4">
        <v>103</v>
      </c>
      <c r="B165" s="55" t="s">
        <v>305</v>
      </c>
      <c r="C165" s="56" t="s">
        <v>306</v>
      </c>
      <c r="D165" s="23">
        <v>43434</v>
      </c>
      <c r="E165" s="24">
        <v>45626</v>
      </c>
      <c r="F165" s="21"/>
      <c r="G165" s="22"/>
      <c r="H165" s="21"/>
      <c r="I165" s="22"/>
      <c r="J165" s="41">
        <v>333333.33</v>
      </c>
      <c r="K165" s="6">
        <v>333333.33</v>
      </c>
      <c r="L165" s="6">
        <v>0</v>
      </c>
      <c r="M165" s="6">
        <v>0</v>
      </c>
      <c r="N165" s="6">
        <v>333333.33</v>
      </c>
      <c r="O165" s="42">
        <v>0</v>
      </c>
    </row>
    <row r="166" spans="1:15" ht="12" customHeight="1" x14ac:dyDescent="0.25">
      <c r="A166" s="4">
        <v>104</v>
      </c>
      <c r="B166" s="55" t="s">
        <v>307</v>
      </c>
      <c r="C166" s="56" t="s">
        <v>308</v>
      </c>
      <c r="D166" s="21"/>
      <c r="E166" s="22"/>
      <c r="F166" s="23">
        <v>43891</v>
      </c>
      <c r="G166" s="24">
        <v>46082</v>
      </c>
      <c r="H166" s="21"/>
      <c r="I166" s="22"/>
      <c r="J166" s="41">
        <v>275000</v>
      </c>
      <c r="K166" s="6">
        <v>275000</v>
      </c>
      <c r="L166" s="6">
        <v>0</v>
      </c>
      <c r="M166" s="6">
        <v>0</v>
      </c>
      <c r="N166" s="6">
        <v>275000</v>
      </c>
      <c r="O166" s="42">
        <v>0</v>
      </c>
    </row>
    <row r="167" spans="1:15" ht="12" customHeight="1" x14ac:dyDescent="0.25">
      <c r="A167" s="4">
        <v>105</v>
      </c>
      <c r="B167" s="90" t="s">
        <v>516</v>
      </c>
      <c r="C167" s="91" t="s">
        <v>597</v>
      </c>
      <c r="D167" s="94">
        <v>43434</v>
      </c>
      <c r="E167" s="95">
        <v>45626</v>
      </c>
      <c r="F167" s="92"/>
      <c r="G167" s="93"/>
      <c r="H167" s="92"/>
      <c r="I167" s="93"/>
      <c r="J167" s="104">
        <v>25000</v>
      </c>
      <c r="K167" s="105">
        <v>25000</v>
      </c>
      <c r="L167" s="105">
        <v>25000</v>
      </c>
      <c r="M167" s="105">
        <v>0</v>
      </c>
      <c r="N167" s="105">
        <v>0</v>
      </c>
      <c r="O167" s="106">
        <v>1</v>
      </c>
    </row>
    <row r="168" spans="1:15" ht="12" customHeight="1" x14ac:dyDescent="0.25">
      <c r="A168" s="4">
        <v>106</v>
      </c>
      <c r="B168" s="55" t="s">
        <v>311</v>
      </c>
      <c r="C168" s="56" t="s">
        <v>312</v>
      </c>
      <c r="D168" s="23">
        <v>43434</v>
      </c>
      <c r="E168" s="24">
        <v>45626</v>
      </c>
      <c r="F168" s="23">
        <v>43891</v>
      </c>
      <c r="G168" s="24">
        <v>46082</v>
      </c>
      <c r="H168" s="21"/>
      <c r="I168" s="22"/>
      <c r="J168" s="41">
        <v>265000</v>
      </c>
      <c r="K168" s="6">
        <v>544393.67000000004</v>
      </c>
      <c r="L168" s="6">
        <v>306346.68</v>
      </c>
      <c r="M168" s="6">
        <v>0</v>
      </c>
      <c r="N168" s="6">
        <v>238046.99000000005</v>
      </c>
      <c r="O168" s="42">
        <v>0.56273005525578568</v>
      </c>
    </row>
    <row r="169" spans="1:15" ht="12" customHeight="1" x14ac:dyDescent="0.25">
      <c r="A169" s="4">
        <v>107</v>
      </c>
      <c r="B169" s="90" t="s">
        <v>517</v>
      </c>
      <c r="C169" s="91" t="s">
        <v>598</v>
      </c>
      <c r="D169" s="94">
        <v>43434</v>
      </c>
      <c r="E169" s="95">
        <v>45626</v>
      </c>
      <c r="F169" s="92"/>
      <c r="G169" s="93"/>
      <c r="H169" s="92"/>
      <c r="I169" s="93"/>
      <c r="J169" s="104">
        <v>200000</v>
      </c>
      <c r="K169" s="105">
        <v>200000</v>
      </c>
      <c r="L169" s="105">
        <v>200000</v>
      </c>
      <c r="M169" s="105">
        <v>0</v>
      </c>
      <c r="N169" s="105">
        <v>0</v>
      </c>
      <c r="O169" s="106">
        <v>1</v>
      </c>
    </row>
    <row r="170" spans="1:15" ht="12" customHeight="1" x14ac:dyDescent="0.25">
      <c r="A170" s="4">
        <v>108</v>
      </c>
      <c r="B170" s="90" t="s">
        <v>540</v>
      </c>
      <c r="C170" s="91" t="s">
        <v>621</v>
      </c>
      <c r="D170" s="99">
        <v>43483</v>
      </c>
      <c r="E170" s="100">
        <v>45675</v>
      </c>
      <c r="F170" s="92"/>
      <c r="G170" s="93"/>
      <c r="H170" s="92"/>
      <c r="I170" s="93"/>
      <c r="J170" s="104">
        <v>194000</v>
      </c>
      <c r="K170" s="105">
        <v>194000</v>
      </c>
      <c r="L170" s="105">
        <v>194000</v>
      </c>
      <c r="M170" s="105">
        <v>0</v>
      </c>
      <c r="N170" s="105">
        <v>0</v>
      </c>
      <c r="O170" s="106">
        <v>1</v>
      </c>
    </row>
    <row r="171" spans="1:15" ht="12" customHeight="1" x14ac:dyDescent="0.25">
      <c r="A171" s="4">
        <v>109</v>
      </c>
      <c r="B171" s="55" t="s">
        <v>317</v>
      </c>
      <c r="C171" s="56" t="s">
        <v>318</v>
      </c>
      <c r="D171" s="23">
        <v>43434</v>
      </c>
      <c r="E171" s="24">
        <v>45626</v>
      </c>
      <c r="F171" s="21"/>
      <c r="G171" s="22"/>
      <c r="H171" s="21"/>
      <c r="I171" s="22"/>
      <c r="J171" s="41">
        <v>66000</v>
      </c>
      <c r="K171" s="6">
        <v>66000</v>
      </c>
      <c r="L171" s="6">
        <v>0</v>
      </c>
      <c r="M171" s="6">
        <v>0</v>
      </c>
      <c r="N171" s="6">
        <v>66000</v>
      </c>
      <c r="O171" s="42">
        <v>0</v>
      </c>
    </row>
    <row r="172" spans="1:15" ht="12" customHeight="1" x14ac:dyDescent="0.25">
      <c r="A172" s="4">
        <v>110</v>
      </c>
      <c r="B172" s="55" t="s">
        <v>319</v>
      </c>
      <c r="C172" s="56" t="s">
        <v>320</v>
      </c>
      <c r="D172" s="23">
        <v>43434</v>
      </c>
      <c r="E172" s="24">
        <v>45626</v>
      </c>
      <c r="F172" s="21"/>
      <c r="G172" s="22"/>
      <c r="H172" s="21"/>
      <c r="I172" s="22"/>
      <c r="J172" s="41">
        <v>339000</v>
      </c>
      <c r="K172" s="6">
        <v>339000</v>
      </c>
      <c r="L172" s="6">
        <v>326904</v>
      </c>
      <c r="M172" s="6">
        <v>0</v>
      </c>
      <c r="N172" s="6">
        <v>12096</v>
      </c>
      <c r="O172" s="42">
        <v>0.96431858407079651</v>
      </c>
    </row>
    <row r="173" spans="1:15" ht="12" customHeight="1" x14ac:dyDescent="0.25">
      <c r="A173" s="4">
        <v>111</v>
      </c>
      <c r="B173" s="90" t="s">
        <v>522</v>
      </c>
      <c r="C173" s="91" t="s">
        <v>602</v>
      </c>
      <c r="D173" s="94">
        <v>43434</v>
      </c>
      <c r="E173" s="95">
        <v>45626</v>
      </c>
      <c r="F173" s="92"/>
      <c r="G173" s="93"/>
      <c r="H173" s="92"/>
      <c r="I173" s="93"/>
      <c r="J173" s="104">
        <v>500000</v>
      </c>
      <c r="K173" s="105">
        <v>500000</v>
      </c>
      <c r="L173" s="105">
        <v>500000</v>
      </c>
      <c r="M173" s="105">
        <v>0</v>
      </c>
      <c r="N173" s="105">
        <v>0</v>
      </c>
      <c r="O173" s="106">
        <v>1</v>
      </c>
    </row>
    <row r="174" spans="1:15" ht="12" customHeight="1" x14ac:dyDescent="0.25">
      <c r="A174" s="4">
        <v>112</v>
      </c>
      <c r="B174" s="55" t="s">
        <v>323</v>
      </c>
      <c r="C174" s="56" t="s">
        <v>324</v>
      </c>
      <c r="D174" s="23">
        <v>43434</v>
      </c>
      <c r="E174" s="24">
        <v>45626</v>
      </c>
      <c r="F174" s="21"/>
      <c r="G174" s="22"/>
      <c r="H174" s="21"/>
      <c r="I174" s="22"/>
      <c r="J174" s="41">
        <v>3269616.66</v>
      </c>
      <c r="K174" s="6">
        <v>3269616.66</v>
      </c>
      <c r="L174" s="6">
        <v>3162418.34</v>
      </c>
      <c r="M174" s="6">
        <v>9444.93</v>
      </c>
      <c r="N174" s="6">
        <v>97753.390000000305</v>
      </c>
      <c r="O174" s="42">
        <v>0.97010249207624233</v>
      </c>
    </row>
    <row r="175" spans="1:15" ht="12" customHeight="1" x14ac:dyDescent="0.25">
      <c r="A175" s="107">
        <v>113</v>
      </c>
      <c r="B175" s="90" t="s">
        <v>530</v>
      </c>
      <c r="C175" s="91" t="s">
        <v>611</v>
      </c>
      <c r="D175" s="94">
        <v>43434</v>
      </c>
      <c r="E175" s="95">
        <v>45626</v>
      </c>
      <c r="F175" s="92"/>
      <c r="G175" s="93"/>
      <c r="H175" s="92"/>
      <c r="I175" s="93"/>
      <c r="J175" s="104">
        <v>500000</v>
      </c>
      <c r="K175" s="105">
        <v>500000</v>
      </c>
      <c r="L175" s="105">
        <v>500000</v>
      </c>
      <c r="M175" s="105">
        <v>0</v>
      </c>
      <c r="N175" s="105">
        <v>0</v>
      </c>
      <c r="O175" s="106">
        <v>1</v>
      </c>
    </row>
    <row r="176" spans="1:15" ht="12" customHeight="1" x14ac:dyDescent="0.25">
      <c r="A176" s="4">
        <v>114</v>
      </c>
      <c r="B176" s="55" t="s">
        <v>327</v>
      </c>
      <c r="C176" s="56" t="s">
        <v>328</v>
      </c>
      <c r="D176" s="21"/>
      <c r="E176" s="22"/>
      <c r="F176" s="23">
        <v>43891</v>
      </c>
      <c r="G176" s="24">
        <v>46082</v>
      </c>
      <c r="H176" s="21"/>
      <c r="I176" s="22"/>
      <c r="J176" s="41">
        <v>397050</v>
      </c>
      <c r="K176" s="6">
        <v>397050</v>
      </c>
      <c r="L176" s="6">
        <v>0</v>
      </c>
      <c r="M176" s="6">
        <v>0</v>
      </c>
      <c r="N176" s="6">
        <v>397050</v>
      </c>
      <c r="O176" s="42">
        <v>0</v>
      </c>
    </row>
    <row r="177" spans="1:15" ht="12" customHeight="1" x14ac:dyDescent="0.25">
      <c r="A177" s="4">
        <v>115</v>
      </c>
      <c r="B177" s="90" t="s">
        <v>577</v>
      </c>
      <c r="C177" s="91" t="s">
        <v>656</v>
      </c>
      <c r="D177" s="99">
        <v>43483</v>
      </c>
      <c r="E177" s="100">
        <v>45675</v>
      </c>
      <c r="F177" s="94">
        <v>43891</v>
      </c>
      <c r="G177" s="95">
        <v>46082</v>
      </c>
      <c r="H177" s="92"/>
      <c r="I177" s="93"/>
      <c r="J177" s="104">
        <v>50000</v>
      </c>
      <c r="K177" s="105">
        <v>1785534.45</v>
      </c>
      <c r="L177" s="105">
        <v>1785534.45</v>
      </c>
      <c r="M177" s="105">
        <v>0</v>
      </c>
      <c r="N177" s="105">
        <v>0</v>
      </c>
      <c r="O177" s="106">
        <v>1</v>
      </c>
    </row>
    <row r="178" spans="1:15" ht="12" customHeight="1" x14ac:dyDescent="0.25">
      <c r="A178" s="4">
        <v>116</v>
      </c>
      <c r="B178" s="90" t="s">
        <v>556</v>
      </c>
      <c r="C178" s="91" t="s">
        <v>634</v>
      </c>
      <c r="D178" s="92"/>
      <c r="E178" s="93"/>
      <c r="F178" s="92"/>
      <c r="G178" s="93"/>
      <c r="H178" s="99">
        <v>44704</v>
      </c>
      <c r="I178" s="100">
        <v>46896</v>
      </c>
      <c r="J178" s="104">
        <v>301496.21000000002</v>
      </c>
      <c r="K178" s="105">
        <v>301496.21000000002</v>
      </c>
      <c r="L178" s="105">
        <v>301496.21000000002</v>
      </c>
      <c r="M178" s="105">
        <v>0</v>
      </c>
      <c r="N178" s="105">
        <v>0</v>
      </c>
      <c r="O178" s="106">
        <v>1</v>
      </c>
    </row>
    <row r="179" spans="1:15" ht="12" customHeight="1" x14ac:dyDescent="0.25">
      <c r="A179" s="52" t="s">
        <v>686</v>
      </c>
      <c r="B179" s="55" t="s">
        <v>333</v>
      </c>
      <c r="C179" s="56" t="s">
        <v>334</v>
      </c>
      <c r="D179" s="23">
        <v>43434</v>
      </c>
      <c r="E179" s="24">
        <v>45626</v>
      </c>
      <c r="F179" s="21"/>
      <c r="G179" s="22"/>
      <c r="H179" s="21"/>
      <c r="I179" s="22"/>
      <c r="J179" s="41">
        <v>250000</v>
      </c>
      <c r="K179" s="6">
        <v>0</v>
      </c>
      <c r="L179" s="6">
        <v>0</v>
      </c>
      <c r="M179" s="6">
        <v>0</v>
      </c>
      <c r="N179" s="6">
        <v>0</v>
      </c>
      <c r="O179" s="42" t="s">
        <v>700</v>
      </c>
    </row>
    <row r="180" spans="1:15" ht="12" customHeight="1" x14ac:dyDescent="0.25">
      <c r="A180" s="52">
        <v>117</v>
      </c>
      <c r="B180" s="55" t="s">
        <v>335</v>
      </c>
      <c r="C180" s="56" t="s">
        <v>336</v>
      </c>
      <c r="D180" s="21"/>
      <c r="E180" s="22"/>
      <c r="F180" s="23">
        <v>43891</v>
      </c>
      <c r="G180" s="24">
        <v>46082</v>
      </c>
      <c r="H180" s="25">
        <v>45345</v>
      </c>
      <c r="I180" s="26">
        <v>47537</v>
      </c>
      <c r="J180" s="41">
        <v>250000</v>
      </c>
      <c r="K180" s="6">
        <v>733334.66</v>
      </c>
      <c r="L180" s="6">
        <v>240000</v>
      </c>
      <c r="M180" s="6">
        <v>0</v>
      </c>
      <c r="N180" s="6">
        <v>493334.66000000003</v>
      </c>
      <c r="O180" s="42">
        <v>0.32727213520768267</v>
      </c>
    </row>
    <row r="181" spans="1:15" ht="12" customHeight="1" x14ac:dyDescent="0.25">
      <c r="A181" s="62">
        <v>118</v>
      </c>
      <c r="B181" s="55" t="s">
        <v>337</v>
      </c>
      <c r="C181" s="56" t="s">
        <v>338</v>
      </c>
      <c r="D181" s="23">
        <v>43434</v>
      </c>
      <c r="E181" s="24">
        <v>45626</v>
      </c>
      <c r="F181" s="21"/>
      <c r="G181" s="22"/>
      <c r="H181" s="21"/>
      <c r="I181" s="22"/>
      <c r="J181" s="41">
        <v>100001.66</v>
      </c>
      <c r="K181" s="6">
        <v>0</v>
      </c>
      <c r="L181" s="6">
        <v>0</v>
      </c>
      <c r="M181" s="6">
        <v>0</v>
      </c>
      <c r="N181" s="6">
        <v>0</v>
      </c>
      <c r="O181" s="42" t="s">
        <v>700</v>
      </c>
    </row>
    <row r="182" spans="1:15" ht="12" customHeight="1" x14ac:dyDescent="0.25">
      <c r="A182" s="52" t="s">
        <v>687</v>
      </c>
      <c r="B182" s="90" t="s">
        <v>541</v>
      </c>
      <c r="C182" s="91" t="s">
        <v>622</v>
      </c>
      <c r="D182" s="99">
        <v>43483</v>
      </c>
      <c r="E182" s="100">
        <v>45675</v>
      </c>
      <c r="F182" s="92"/>
      <c r="G182" s="93"/>
      <c r="H182" s="92"/>
      <c r="I182" s="93"/>
      <c r="J182" s="104">
        <v>200000</v>
      </c>
      <c r="K182" s="105">
        <v>200000</v>
      </c>
      <c r="L182" s="105">
        <v>200000</v>
      </c>
      <c r="M182" s="105">
        <v>0</v>
      </c>
      <c r="N182" s="105">
        <v>0</v>
      </c>
      <c r="O182" s="106">
        <v>1</v>
      </c>
    </row>
    <row r="183" spans="1:15" ht="12" customHeight="1" x14ac:dyDescent="0.25">
      <c r="A183" s="52" t="s">
        <v>687</v>
      </c>
      <c r="B183" s="90" t="s">
        <v>544</v>
      </c>
      <c r="C183" s="91" t="s">
        <v>624</v>
      </c>
      <c r="D183" s="92"/>
      <c r="E183" s="93"/>
      <c r="F183" s="94">
        <v>43891</v>
      </c>
      <c r="G183" s="95">
        <v>46082</v>
      </c>
      <c r="H183" s="92"/>
      <c r="I183" s="93"/>
      <c r="J183" s="104">
        <v>533333</v>
      </c>
      <c r="K183" s="105">
        <v>533333</v>
      </c>
      <c r="L183" s="105">
        <v>533333</v>
      </c>
      <c r="M183" s="105">
        <v>0</v>
      </c>
      <c r="N183" s="105">
        <v>0</v>
      </c>
      <c r="O183" s="106">
        <v>1</v>
      </c>
    </row>
    <row r="184" spans="1:15" ht="12" customHeight="1" x14ac:dyDescent="0.25">
      <c r="A184" s="52">
        <v>120</v>
      </c>
      <c r="B184" s="55" t="s">
        <v>347</v>
      </c>
      <c r="C184" s="56" t="s">
        <v>348</v>
      </c>
      <c r="D184" s="23">
        <v>43434</v>
      </c>
      <c r="E184" s="24">
        <v>45626</v>
      </c>
      <c r="F184" s="23">
        <v>43891</v>
      </c>
      <c r="G184" s="24">
        <v>46082</v>
      </c>
      <c r="H184" s="38" t="s">
        <v>266</v>
      </c>
      <c r="I184" s="22"/>
      <c r="J184" s="41">
        <v>250000</v>
      </c>
      <c r="K184" s="6">
        <v>200000</v>
      </c>
      <c r="L184" s="6">
        <v>0</v>
      </c>
      <c r="M184" s="6">
        <v>0</v>
      </c>
      <c r="N184" s="6">
        <v>200000</v>
      </c>
      <c r="O184" s="42">
        <v>0</v>
      </c>
    </row>
    <row r="185" spans="1:15" ht="12" customHeight="1" x14ac:dyDescent="0.25">
      <c r="A185" s="52">
        <v>120</v>
      </c>
      <c r="B185" s="55" t="s">
        <v>349</v>
      </c>
      <c r="C185" s="56" t="s">
        <v>350</v>
      </c>
      <c r="D185" s="21"/>
      <c r="E185" s="22"/>
      <c r="F185" s="21"/>
      <c r="G185" s="22"/>
      <c r="H185" s="25">
        <v>44449</v>
      </c>
      <c r="I185" s="26">
        <v>46640</v>
      </c>
      <c r="J185" s="41">
        <v>250000</v>
      </c>
      <c r="K185" s="6">
        <v>250000</v>
      </c>
      <c r="L185" s="6">
        <v>0</v>
      </c>
      <c r="M185" s="6">
        <v>0</v>
      </c>
      <c r="N185" s="6">
        <v>250000</v>
      </c>
      <c r="O185" s="42">
        <v>0</v>
      </c>
    </row>
    <row r="186" spans="1:15" ht="12" customHeight="1" x14ac:dyDescent="0.25">
      <c r="A186" s="4" t="s">
        <v>688</v>
      </c>
      <c r="B186" s="55" t="s">
        <v>351</v>
      </c>
      <c r="C186" s="56" t="s">
        <v>352</v>
      </c>
      <c r="D186" s="21"/>
      <c r="E186" s="22"/>
      <c r="F186" s="23">
        <v>43891</v>
      </c>
      <c r="G186" s="24">
        <v>46082</v>
      </c>
      <c r="H186" s="21"/>
      <c r="I186" s="22"/>
      <c r="J186" s="41">
        <v>733333</v>
      </c>
      <c r="K186" s="6">
        <v>733333</v>
      </c>
      <c r="L186" s="6">
        <v>0</v>
      </c>
      <c r="M186" s="6">
        <v>0</v>
      </c>
      <c r="N186" s="6">
        <v>733333</v>
      </c>
      <c r="O186" s="42">
        <v>0</v>
      </c>
    </row>
    <row r="187" spans="1:15" ht="12" customHeight="1" x14ac:dyDescent="0.25">
      <c r="A187" s="4">
        <v>122</v>
      </c>
      <c r="B187" s="55" t="s">
        <v>353</v>
      </c>
      <c r="C187" s="56" t="s">
        <v>354</v>
      </c>
      <c r="D187" s="23">
        <v>43434</v>
      </c>
      <c r="E187" s="24">
        <v>45626</v>
      </c>
      <c r="F187" s="21"/>
      <c r="G187" s="22"/>
      <c r="H187" s="21"/>
      <c r="I187" s="22"/>
      <c r="J187" s="41">
        <v>66333.33</v>
      </c>
      <c r="K187" s="6">
        <v>66333.33</v>
      </c>
      <c r="L187" s="6">
        <v>0</v>
      </c>
      <c r="M187" s="6">
        <v>0</v>
      </c>
      <c r="N187" s="6">
        <v>66333.33</v>
      </c>
      <c r="O187" s="42">
        <v>0</v>
      </c>
    </row>
    <row r="188" spans="1:15" ht="12" customHeight="1" x14ac:dyDescent="0.25">
      <c r="A188" s="4">
        <v>123</v>
      </c>
      <c r="B188" s="55" t="s">
        <v>355</v>
      </c>
      <c r="C188" s="56" t="s">
        <v>356</v>
      </c>
      <c r="D188" s="21"/>
      <c r="E188" s="22"/>
      <c r="F188" s="21"/>
      <c r="G188" s="22"/>
      <c r="H188" s="25">
        <v>44137</v>
      </c>
      <c r="I188" s="26">
        <v>46328</v>
      </c>
      <c r="J188" s="41">
        <v>300000</v>
      </c>
      <c r="K188" s="6">
        <v>300000</v>
      </c>
      <c r="L188" s="6">
        <v>0</v>
      </c>
      <c r="M188" s="6">
        <v>0</v>
      </c>
      <c r="N188" s="6">
        <v>300000</v>
      </c>
      <c r="O188" s="42">
        <v>0</v>
      </c>
    </row>
    <row r="189" spans="1:15" ht="12" customHeight="1" x14ac:dyDescent="0.25">
      <c r="A189" s="4">
        <v>124</v>
      </c>
      <c r="B189" s="55" t="s">
        <v>357</v>
      </c>
      <c r="C189" s="56" t="s">
        <v>358</v>
      </c>
      <c r="D189" s="21"/>
      <c r="E189" s="22"/>
      <c r="F189" s="23">
        <v>43891</v>
      </c>
      <c r="G189" s="24">
        <v>46082</v>
      </c>
      <c r="H189" s="21"/>
      <c r="I189" s="22"/>
      <c r="J189" s="41">
        <v>266000</v>
      </c>
      <c r="K189" s="6">
        <v>266000</v>
      </c>
      <c r="L189" s="6">
        <v>0</v>
      </c>
      <c r="M189" s="6">
        <v>0</v>
      </c>
      <c r="N189" s="6">
        <v>266000</v>
      </c>
      <c r="O189" s="42">
        <v>0</v>
      </c>
    </row>
    <row r="190" spans="1:15" ht="12" customHeight="1" x14ac:dyDescent="0.25">
      <c r="A190" s="4">
        <v>125</v>
      </c>
      <c r="B190" s="55" t="s">
        <v>359</v>
      </c>
      <c r="C190" s="56" t="s">
        <v>360</v>
      </c>
      <c r="D190" s="23">
        <v>43434</v>
      </c>
      <c r="E190" s="24">
        <v>45626</v>
      </c>
      <c r="F190" s="21"/>
      <c r="G190" s="22"/>
      <c r="H190" s="21"/>
      <c r="I190" s="22"/>
      <c r="J190" s="41">
        <v>10000</v>
      </c>
      <c r="K190" s="6">
        <v>10000</v>
      </c>
      <c r="L190" s="6">
        <v>0</v>
      </c>
      <c r="M190" s="6">
        <v>0</v>
      </c>
      <c r="N190" s="6">
        <v>10000</v>
      </c>
      <c r="O190" s="42">
        <v>0</v>
      </c>
    </row>
    <row r="191" spans="1:15" ht="12" customHeight="1" x14ac:dyDescent="0.25">
      <c r="A191" s="4">
        <v>126</v>
      </c>
      <c r="B191" s="90" t="s">
        <v>514</v>
      </c>
      <c r="C191" s="91" t="s">
        <v>595</v>
      </c>
      <c r="D191" s="94">
        <v>43434</v>
      </c>
      <c r="E191" s="95">
        <v>45626</v>
      </c>
      <c r="F191" s="92"/>
      <c r="G191" s="93"/>
      <c r="H191" s="92"/>
      <c r="I191" s="93"/>
      <c r="J191" s="104">
        <v>40000</v>
      </c>
      <c r="K191" s="105">
        <v>90000</v>
      </c>
      <c r="L191" s="105">
        <v>90000</v>
      </c>
      <c r="M191" s="105">
        <v>0</v>
      </c>
      <c r="N191" s="105">
        <v>0</v>
      </c>
      <c r="O191" s="106">
        <v>1</v>
      </c>
    </row>
    <row r="192" spans="1:15" ht="12" customHeight="1" x14ac:dyDescent="0.25">
      <c r="A192" s="4">
        <v>127</v>
      </c>
      <c r="B192" s="55" t="s">
        <v>363</v>
      </c>
      <c r="C192" s="56" t="s">
        <v>364</v>
      </c>
      <c r="D192" s="23">
        <v>43434</v>
      </c>
      <c r="E192" s="24">
        <v>45626</v>
      </c>
      <c r="F192" s="21"/>
      <c r="G192" s="22"/>
      <c r="H192" s="21"/>
      <c r="I192" s="22"/>
      <c r="J192" s="41">
        <v>1000</v>
      </c>
      <c r="K192" s="6">
        <v>1000</v>
      </c>
      <c r="L192" s="6">
        <v>0</v>
      </c>
      <c r="M192" s="6">
        <v>0</v>
      </c>
      <c r="N192" s="6">
        <v>1000</v>
      </c>
      <c r="O192" s="42">
        <v>0</v>
      </c>
    </row>
    <row r="193" spans="1:15" ht="12" customHeight="1" x14ac:dyDescent="0.25">
      <c r="A193" s="4">
        <v>128</v>
      </c>
      <c r="B193" s="55" t="s">
        <v>365</v>
      </c>
      <c r="C193" s="56" t="s">
        <v>366</v>
      </c>
      <c r="D193" s="23">
        <v>43434</v>
      </c>
      <c r="E193" s="24">
        <v>45626</v>
      </c>
      <c r="F193" s="21"/>
      <c r="G193" s="22"/>
      <c r="H193" s="21"/>
      <c r="I193" s="22"/>
      <c r="J193" s="41">
        <v>94731.32</v>
      </c>
      <c r="K193" s="6">
        <v>94731.32</v>
      </c>
      <c r="L193" s="6">
        <v>0</v>
      </c>
      <c r="M193" s="6">
        <v>0</v>
      </c>
      <c r="N193" s="6">
        <v>94731.32</v>
      </c>
      <c r="O193" s="42">
        <v>0</v>
      </c>
    </row>
    <row r="194" spans="1:15" ht="12" customHeight="1" x14ac:dyDescent="0.25">
      <c r="A194" s="4">
        <v>129</v>
      </c>
      <c r="B194" s="55" t="s">
        <v>367</v>
      </c>
      <c r="C194" s="56" t="s">
        <v>368</v>
      </c>
      <c r="D194" s="23">
        <v>43434</v>
      </c>
      <c r="E194" s="24">
        <v>45626</v>
      </c>
      <c r="F194" s="21"/>
      <c r="G194" s="22"/>
      <c r="H194" s="21"/>
      <c r="I194" s="22"/>
      <c r="J194" s="41">
        <v>107064.66</v>
      </c>
      <c r="K194" s="6">
        <v>107064.66</v>
      </c>
      <c r="L194" s="6">
        <v>92720.92</v>
      </c>
      <c r="M194" s="6">
        <v>0</v>
      </c>
      <c r="N194" s="6">
        <v>14343.740000000005</v>
      </c>
      <c r="O194" s="42">
        <v>0.86602731470870031</v>
      </c>
    </row>
    <row r="195" spans="1:15" ht="12" customHeight="1" x14ac:dyDescent="0.25">
      <c r="A195" s="4">
        <v>130</v>
      </c>
      <c r="B195" s="55" t="s">
        <v>369</v>
      </c>
      <c r="C195" s="56" t="s">
        <v>370</v>
      </c>
      <c r="D195" s="21"/>
      <c r="E195" s="22"/>
      <c r="F195" s="23">
        <v>43891</v>
      </c>
      <c r="G195" s="24">
        <v>46082</v>
      </c>
      <c r="H195" s="21"/>
      <c r="I195" s="22"/>
      <c r="J195" s="41">
        <v>363134.33</v>
      </c>
      <c r="K195" s="6">
        <v>363134.33</v>
      </c>
      <c r="L195" s="6">
        <v>348999.12</v>
      </c>
      <c r="M195" s="6">
        <v>0</v>
      </c>
      <c r="N195" s="6">
        <v>14135.210000000021</v>
      </c>
      <c r="O195" s="42">
        <v>0.96107443215297206</v>
      </c>
    </row>
    <row r="196" spans="1:15" ht="12" customHeight="1" x14ac:dyDescent="0.25">
      <c r="A196" s="4">
        <v>131</v>
      </c>
      <c r="B196" s="55" t="s">
        <v>371</v>
      </c>
      <c r="C196" s="56" t="s">
        <v>372</v>
      </c>
      <c r="D196" s="21"/>
      <c r="E196" s="22"/>
      <c r="F196" s="23">
        <v>43891</v>
      </c>
      <c r="G196" s="24">
        <v>46082</v>
      </c>
      <c r="H196" s="21"/>
      <c r="I196" s="22"/>
      <c r="J196" s="41">
        <v>363134.34</v>
      </c>
      <c r="K196" s="6">
        <v>363134.34</v>
      </c>
      <c r="L196" s="6">
        <v>348999.12</v>
      </c>
      <c r="M196" s="6">
        <v>0</v>
      </c>
      <c r="N196" s="6">
        <v>14135.22000000003</v>
      </c>
      <c r="O196" s="42">
        <v>0.96107440568688707</v>
      </c>
    </row>
    <row r="197" spans="1:15" ht="12" customHeight="1" x14ac:dyDescent="0.25">
      <c r="A197" s="4">
        <v>132</v>
      </c>
      <c r="B197" s="55" t="s">
        <v>373</v>
      </c>
      <c r="C197" s="56" t="s">
        <v>374</v>
      </c>
      <c r="D197" s="23">
        <v>43434</v>
      </c>
      <c r="E197" s="24">
        <v>45626</v>
      </c>
      <c r="F197" s="21"/>
      <c r="G197" s="22"/>
      <c r="H197" s="21"/>
      <c r="I197" s="22"/>
      <c r="J197" s="41">
        <v>220000</v>
      </c>
      <c r="K197" s="6">
        <v>833333.33</v>
      </c>
      <c r="L197" s="6">
        <v>0</v>
      </c>
      <c r="M197" s="6">
        <v>0</v>
      </c>
      <c r="N197" s="6">
        <v>833333.33</v>
      </c>
      <c r="O197" s="42">
        <v>0</v>
      </c>
    </row>
    <row r="198" spans="1:15" ht="12" customHeight="1" x14ac:dyDescent="0.25">
      <c r="A198" s="4">
        <v>133</v>
      </c>
      <c r="B198" s="58"/>
      <c r="C198" s="56" t="s">
        <v>375</v>
      </c>
      <c r="D198" s="38"/>
      <c r="E198" s="22"/>
      <c r="F198" s="21"/>
      <c r="G198" s="22"/>
      <c r="H198" s="25">
        <v>44462</v>
      </c>
      <c r="I198" s="26">
        <v>46653</v>
      </c>
      <c r="J198" s="41"/>
      <c r="K198" s="6"/>
      <c r="L198" s="6"/>
      <c r="M198" s="6"/>
      <c r="N198" s="6"/>
      <c r="O198" s="42"/>
    </row>
    <row r="199" spans="1:15" ht="12" customHeight="1" x14ac:dyDescent="0.25">
      <c r="A199" s="4">
        <v>134</v>
      </c>
      <c r="B199" s="58"/>
      <c r="C199" s="56" t="s">
        <v>376</v>
      </c>
      <c r="D199" s="39"/>
      <c r="E199" s="26">
        <v>44462</v>
      </c>
      <c r="F199" s="25"/>
      <c r="G199" s="26">
        <v>46653</v>
      </c>
      <c r="H199" s="21"/>
      <c r="I199" s="22"/>
      <c r="J199" s="41"/>
      <c r="K199" s="6"/>
      <c r="L199" s="6"/>
      <c r="M199" s="6"/>
      <c r="N199" s="6"/>
      <c r="O199" s="42"/>
    </row>
    <row r="200" spans="1:15" ht="12" customHeight="1" x14ac:dyDescent="0.25">
      <c r="A200" s="4">
        <v>135</v>
      </c>
      <c r="B200" s="90" t="s">
        <v>550</v>
      </c>
      <c r="C200" s="91" t="s">
        <v>629</v>
      </c>
      <c r="D200" s="92"/>
      <c r="E200" s="93"/>
      <c r="F200" s="94">
        <v>43891</v>
      </c>
      <c r="G200" s="95">
        <v>46082</v>
      </c>
      <c r="H200" s="92"/>
      <c r="I200" s="93"/>
      <c r="J200" s="104">
        <v>833333.34</v>
      </c>
      <c r="K200" s="105">
        <v>833333.34</v>
      </c>
      <c r="L200" s="105">
        <v>833333</v>
      </c>
      <c r="M200" s="105">
        <v>0</v>
      </c>
      <c r="N200" s="105">
        <v>0.33999999996740371</v>
      </c>
      <c r="O200" s="106">
        <v>0.99999959200000332</v>
      </c>
    </row>
    <row r="201" spans="1:15" ht="12" customHeight="1" x14ac:dyDescent="0.25">
      <c r="A201" s="4">
        <v>136</v>
      </c>
      <c r="B201" s="55" t="s">
        <v>379</v>
      </c>
      <c r="C201" s="56" t="s">
        <v>380</v>
      </c>
      <c r="D201" s="23">
        <v>43434</v>
      </c>
      <c r="E201" s="24">
        <v>45626</v>
      </c>
      <c r="F201" s="25">
        <v>44071</v>
      </c>
      <c r="G201" s="26">
        <v>46262</v>
      </c>
      <c r="H201" s="21"/>
      <c r="I201" s="22"/>
      <c r="J201" s="41">
        <v>50000</v>
      </c>
      <c r="K201" s="6">
        <v>100000</v>
      </c>
      <c r="L201" s="6">
        <v>98329.18</v>
      </c>
      <c r="M201" s="6">
        <v>0</v>
      </c>
      <c r="N201" s="6">
        <v>1670.820000000007</v>
      </c>
      <c r="O201" s="42">
        <v>0.98329179999999994</v>
      </c>
    </row>
    <row r="202" spans="1:15" ht="12" customHeight="1" x14ac:dyDescent="0.25">
      <c r="A202" s="4">
        <v>137</v>
      </c>
      <c r="B202" s="58"/>
      <c r="C202" s="56" t="s">
        <v>381</v>
      </c>
      <c r="D202" s="39"/>
      <c r="E202" s="22"/>
      <c r="F202" s="21"/>
      <c r="G202" s="22"/>
      <c r="H202" s="38" t="s">
        <v>266</v>
      </c>
      <c r="I202" s="22"/>
      <c r="J202" s="41"/>
      <c r="K202" s="6"/>
      <c r="L202" s="6"/>
      <c r="M202" s="6"/>
      <c r="N202" s="6"/>
      <c r="O202" s="42"/>
    </row>
    <row r="203" spans="1:15" ht="12" customHeight="1" x14ac:dyDescent="0.25">
      <c r="A203" s="4">
        <v>138</v>
      </c>
      <c r="B203" s="55" t="s">
        <v>382</v>
      </c>
      <c r="C203" s="56" t="s">
        <v>383</v>
      </c>
      <c r="D203" s="21"/>
      <c r="E203" s="22"/>
      <c r="F203" s="23">
        <v>43891</v>
      </c>
      <c r="G203" s="24">
        <v>46082</v>
      </c>
      <c r="H203" s="21"/>
      <c r="I203" s="22"/>
      <c r="J203" s="41">
        <v>400000</v>
      </c>
      <c r="K203" s="6">
        <v>350000</v>
      </c>
      <c r="L203" s="6">
        <v>0</v>
      </c>
      <c r="M203" s="6">
        <v>0</v>
      </c>
      <c r="N203" s="6">
        <v>350000</v>
      </c>
      <c r="O203" s="42">
        <v>0</v>
      </c>
    </row>
    <row r="204" spans="1:15" ht="12" customHeight="1" x14ac:dyDescent="0.25">
      <c r="A204" s="4">
        <v>139</v>
      </c>
      <c r="B204" s="58"/>
      <c r="C204" s="56" t="s">
        <v>384</v>
      </c>
      <c r="D204" s="38"/>
      <c r="E204" s="37"/>
      <c r="F204" s="38" t="s">
        <v>266</v>
      </c>
      <c r="G204" s="22"/>
      <c r="H204" s="21"/>
      <c r="I204" s="22"/>
      <c r="J204" s="41"/>
      <c r="K204" s="6"/>
      <c r="L204" s="6"/>
      <c r="M204" s="6"/>
      <c r="N204" s="6"/>
      <c r="O204" s="42"/>
    </row>
    <row r="205" spans="1:15" ht="12" customHeight="1" x14ac:dyDescent="0.25">
      <c r="A205" s="4">
        <v>140</v>
      </c>
      <c r="B205" s="90" t="s">
        <v>525</v>
      </c>
      <c r="C205" s="91" t="s">
        <v>606</v>
      </c>
      <c r="D205" s="94">
        <v>43434</v>
      </c>
      <c r="E205" s="95">
        <v>45626</v>
      </c>
      <c r="F205" s="92"/>
      <c r="G205" s="93"/>
      <c r="H205" s="92"/>
      <c r="I205" s="93"/>
      <c r="J205" s="104">
        <v>1050000</v>
      </c>
      <c r="K205" s="105">
        <v>1050000</v>
      </c>
      <c r="L205" s="105">
        <v>1050000</v>
      </c>
      <c r="M205" s="105">
        <v>0</v>
      </c>
      <c r="N205" s="105">
        <v>0</v>
      </c>
      <c r="O205" s="106">
        <v>1</v>
      </c>
    </row>
    <row r="206" spans="1:15" ht="12" customHeight="1" x14ac:dyDescent="0.25">
      <c r="A206" s="52" t="s">
        <v>689</v>
      </c>
      <c r="B206" s="55" t="s">
        <v>387</v>
      </c>
      <c r="C206" s="56" t="s">
        <v>388</v>
      </c>
      <c r="D206" s="21"/>
      <c r="E206" s="22"/>
      <c r="F206" s="23">
        <v>43891</v>
      </c>
      <c r="G206" s="24">
        <v>46082</v>
      </c>
      <c r="H206" s="21"/>
      <c r="I206" s="22"/>
      <c r="J206" s="41">
        <v>400000</v>
      </c>
      <c r="K206" s="6">
        <v>215484</v>
      </c>
      <c r="L206" s="6">
        <v>0</v>
      </c>
      <c r="M206" s="6">
        <v>0</v>
      </c>
      <c r="N206" s="6">
        <v>215484</v>
      </c>
      <c r="O206" s="42">
        <v>0</v>
      </c>
    </row>
    <row r="207" spans="1:15" ht="12" customHeight="1" x14ac:dyDescent="0.25">
      <c r="A207" s="52" t="s">
        <v>689</v>
      </c>
      <c r="B207" s="55" t="s">
        <v>389</v>
      </c>
      <c r="C207" s="56" t="s">
        <v>390</v>
      </c>
      <c r="D207" s="21"/>
      <c r="E207" s="22"/>
      <c r="F207" s="25">
        <v>44475</v>
      </c>
      <c r="G207" s="26">
        <v>46666</v>
      </c>
      <c r="H207" s="21"/>
      <c r="I207" s="22"/>
      <c r="J207" s="41">
        <v>184516</v>
      </c>
      <c r="K207" s="6">
        <v>184516</v>
      </c>
      <c r="L207" s="6">
        <v>0</v>
      </c>
      <c r="M207" s="6">
        <v>0</v>
      </c>
      <c r="N207" s="6">
        <v>184516</v>
      </c>
      <c r="O207" s="42">
        <v>0</v>
      </c>
    </row>
    <row r="208" spans="1:15" ht="12" customHeight="1" x14ac:dyDescent="0.25">
      <c r="A208" s="52" t="s">
        <v>689</v>
      </c>
      <c r="B208" s="58"/>
      <c r="C208" s="56" t="s">
        <v>391</v>
      </c>
      <c r="D208" s="39"/>
      <c r="E208" s="37"/>
      <c r="F208" s="38" t="s">
        <v>266</v>
      </c>
      <c r="G208" s="22"/>
      <c r="H208" s="21"/>
      <c r="I208" s="22"/>
      <c r="J208" s="41"/>
      <c r="K208" s="6"/>
      <c r="L208" s="6"/>
      <c r="M208" s="6"/>
      <c r="N208" s="6"/>
      <c r="O208" s="42"/>
    </row>
    <row r="209" spans="1:15" ht="12" customHeight="1" x14ac:dyDescent="0.25">
      <c r="A209" s="52" t="s">
        <v>689</v>
      </c>
      <c r="B209" s="58"/>
      <c r="C209" s="56" t="s">
        <v>392</v>
      </c>
      <c r="D209" s="39"/>
      <c r="E209" s="40"/>
      <c r="F209" s="38" t="s">
        <v>266</v>
      </c>
      <c r="G209" s="22"/>
      <c r="H209" s="21"/>
      <c r="I209" s="22"/>
      <c r="J209" s="41"/>
      <c r="K209" s="6"/>
      <c r="L209" s="6"/>
      <c r="M209" s="6"/>
      <c r="N209" s="6"/>
      <c r="O209" s="42"/>
    </row>
    <row r="210" spans="1:15" ht="12" customHeight="1" x14ac:dyDescent="0.25">
      <c r="A210" s="52">
        <v>142</v>
      </c>
      <c r="B210" s="55" t="s">
        <v>393</v>
      </c>
      <c r="C210" s="56" t="s">
        <v>394</v>
      </c>
      <c r="D210" s="21"/>
      <c r="E210" s="22"/>
      <c r="F210" s="25">
        <v>44686</v>
      </c>
      <c r="G210" s="26">
        <v>46878</v>
      </c>
      <c r="H210" s="21"/>
      <c r="I210" s="22"/>
      <c r="J210" s="41">
        <v>53795</v>
      </c>
      <c r="K210" s="6">
        <v>0</v>
      </c>
      <c r="L210" s="6">
        <v>0</v>
      </c>
      <c r="M210" s="6">
        <v>0</v>
      </c>
      <c r="N210" s="6">
        <v>0</v>
      </c>
      <c r="O210" s="42" t="s">
        <v>700</v>
      </c>
    </row>
    <row r="211" spans="1:15" ht="12" customHeight="1" x14ac:dyDescent="0.25">
      <c r="A211" s="52">
        <v>142</v>
      </c>
      <c r="B211" s="55" t="s">
        <v>395</v>
      </c>
      <c r="C211" s="56" t="s">
        <v>396</v>
      </c>
      <c r="D211" s="21"/>
      <c r="E211" s="22"/>
      <c r="F211" s="25">
        <v>45196</v>
      </c>
      <c r="G211" s="26">
        <v>47388</v>
      </c>
      <c r="H211" s="21"/>
      <c r="I211" s="22"/>
      <c r="J211" s="41">
        <v>0</v>
      </c>
      <c r="K211" s="6">
        <v>30000</v>
      </c>
      <c r="L211" s="6">
        <v>0</v>
      </c>
      <c r="M211" s="6">
        <v>0</v>
      </c>
      <c r="N211" s="6">
        <v>30000</v>
      </c>
      <c r="O211" s="42">
        <v>0</v>
      </c>
    </row>
    <row r="212" spans="1:15" ht="12" customHeight="1" x14ac:dyDescent="0.25">
      <c r="A212" s="52">
        <v>142</v>
      </c>
      <c r="B212" s="55" t="s">
        <v>397</v>
      </c>
      <c r="C212" s="56" t="s">
        <v>398</v>
      </c>
      <c r="D212" s="21"/>
      <c r="E212" s="22"/>
      <c r="F212" s="25">
        <v>45196</v>
      </c>
      <c r="G212" s="26">
        <v>47388</v>
      </c>
      <c r="H212" s="21"/>
      <c r="I212" s="22"/>
      <c r="J212" s="41">
        <v>0</v>
      </c>
      <c r="K212" s="6">
        <v>288630</v>
      </c>
      <c r="L212" s="6">
        <v>0</v>
      </c>
      <c r="M212" s="6">
        <v>0</v>
      </c>
      <c r="N212" s="6">
        <v>288630</v>
      </c>
      <c r="O212" s="42">
        <v>0</v>
      </c>
    </row>
    <row r="213" spans="1:15" ht="12" customHeight="1" x14ac:dyDescent="0.25">
      <c r="A213" s="4" t="s">
        <v>690</v>
      </c>
      <c r="B213" s="55" t="s">
        <v>399</v>
      </c>
      <c r="C213" s="56" t="s">
        <v>400</v>
      </c>
      <c r="D213" s="21"/>
      <c r="E213" s="22"/>
      <c r="F213" s="21"/>
      <c r="G213" s="22"/>
      <c r="H213" s="25">
        <v>44694</v>
      </c>
      <c r="I213" s="26">
        <v>46886</v>
      </c>
      <c r="J213" s="41">
        <v>100000</v>
      </c>
      <c r="K213" s="6">
        <v>100000</v>
      </c>
      <c r="L213" s="6">
        <v>0</v>
      </c>
      <c r="M213" s="6">
        <v>0</v>
      </c>
      <c r="N213" s="6">
        <v>100000</v>
      </c>
      <c r="O213" s="42">
        <v>0</v>
      </c>
    </row>
    <row r="214" spans="1:15" ht="12" customHeight="1" x14ac:dyDescent="0.25">
      <c r="A214" s="4">
        <v>144</v>
      </c>
      <c r="B214" s="55" t="s">
        <v>401</v>
      </c>
      <c r="C214" s="56" t="s">
        <v>402</v>
      </c>
      <c r="D214" s="23">
        <v>43434</v>
      </c>
      <c r="E214" s="24">
        <v>45626</v>
      </c>
      <c r="F214" s="21"/>
      <c r="G214" s="22"/>
      <c r="H214" s="21"/>
      <c r="I214" s="22"/>
      <c r="J214" s="41">
        <v>68795</v>
      </c>
      <c r="K214" s="6">
        <v>0</v>
      </c>
      <c r="L214" s="6">
        <v>0</v>
      </c>
      <c r="M214" s="6">
        <v>0</v>
      </c>
      <c r="N214" s="6">
        <v>0</v>
      </c>
      <c r="O214" s="42" t="s">
        <v>700</v>
      </c>
    </row>
    <row r="215" spans="1:15" ht="12" customHeight="1" x14ac:dyDescent="0.25">
      <c r="A215" s="4">
        <v>145</v>
      </c>
      <c r="B215" s="55" t="s">
        <v>403</v>
      </c>
      <c r="C215" s="56" t="s">
        <v>404</v>
      </c>
      <c r="D215" s="21"/>
      <c r="E215" s="22"/>
      <c r="F215" s="23">
        <v>43891</v>
      </c>
      <c r="G215" s="24">
        <v>46082</v>
      </c>
      <c r="H215" s="21"/>
      <c r="I215" s="22"/>
      <c r="J215" s="41">
        <v>13000</v>
      </c>
      <c r="K215" s="6">
        <v>113000</v>
      </c>
      <c r="L215" s="6">
        <v>0</v>
      </c>
      <c r="M215" s="6">
        <v>0</v>
      </c>
      <c r="N215" s="6">
        <v>113000</v>
      </c>
      <c r="O215" s="42">
        <v>0</v>
      </c>
    </row>
    <row r="216" spans="1:15" ht="12" customHeight="1" x14ac:dyDescent="0.25">
      <c r="A216" s="4">
        <v>146</v>
      </c>
      <c r="B216" s="55" t="s">
        <v>405</v>
      </c>
      <c r="C216" s="56" t="s">
        <v>406</v>
      </c>
      <c r="D216" s="21"/>
      <c r="E216" s="22"/>
      <c r="F216" s="21"/>
      <c r="G216" s="22"/>
      <c r="H216" s="25">
        <v>44694</v>
      </c>
      <c r="I216" s="26">
        <v>46886</v>
      </c>
      <c r="J216" s="41">
        <v>75040</v>
      </c>
      <c r="K216" s="6">
        <v>0</v>
      </c>
      <c r="L216" s="6">
        <v>0</v>
      </c>
      <c r="M216" s="6">
        <v>0</v>
      </c>
      <c r="N216" s="6">
        <v>0</v>
      </c>
      <c r="O216" s="42" t="s">
        <v>700</v>
      </c>
    </row>
    <row r="217" spans="1:15" ht="12" customHeight="1" x14ac:dyDescent="0.25">
      <c r="A217" s="52" t="s">
        <v>691</v>
      </c>
      <c r="B217" s="55" t="s">
        <v>407</v>
      </c>
      <c r="C217" s="56" t="s">
        <v>408</v>
      </c>
      <c r="D217" s="23">
        <v>43434</v>
      </c>
      <c r="E217" s="24">
        <v>45626</v>
      </c>
      <c r="F217" s="21"/>
      <c r="G217" s="22"/>
      <c r="H217" s="21"/>
      <c r="I217" s="22"/>
      <c r="J217" s="41">
        <v>1265035.7</v>
      </c>
      <c r="K217" s="6">
        <v>847044.48</v>
      </c>
      <c r="L217" s="6">
        <v>604409.61</v>
      </c>
      <c r="M217" s="6">
        <v>13581.61</v>
      </c>
      <c r="N217" s="6">
        <v>229053.26</v>
      </c>
      <c r="O217" s="42">
        <v>0.72958532236701423</v>
      </c>
    </row>
    <row r="218" spans="1:15" ht="12" customHeight="1" x14ac:dyDescent="0.25">
      <c r="A218" s="52" t="s">
        <v>691</v>
      </c>
      <c r="B218" s="55" t="s">
        <v>409</v>
      </c>
      <c r="C218" s="56" t="s">
        <v>410</v>
      </c>
      <c r="D218" s="21"/>
      <c r="E218" s="22"/>
      <c r="F218" s="21"/>
      <c r="G218" s="22"/>
      <c r="H218" s="21"/>
      <c r="I218" s="22"/>
      <c r="J218" s="41">
        <v>0</v>
      </c>
      <c r="K218" s="6">
        <v>75991.22</v>
      </c>
      <c r="L218" s="6">
        <v>0</v>
      </c>
      <c r="M218" s="6">
        <v>0</v>
      </c>
      <c r="N218" s="6">
        <v>75991.22</v>
      </c>
      <c r="O218" s="42">
        <v>0</v>
      </c>
    </row>
    <row r="219" spans="1:15" ht="12" customHeight="1" x14ac:dyDescent="0.25">
      <c r="A219" s="52" t="s">
        <v>691</v>
      </c>
      <c r="B219" s="58"/>
      <c r="C219" s="68" t="s">
        <v>696</v>
      </c>
      <c r="D219" s="38" t="s">
        <v>266</v>
      </c>
      <c r="E219" s="22"/>
      <c r="F219" s="21"/>
      <c r="G219" s="22"/>
      <c r="H219" s="21"/>
      <c r="I219" s="22"/>
      <c r="J219" s="41"/>
      <c r="K219" s="6"/>
      <c r="L219" s="6"/>
      <c r="M219" s="6"/>
      <c r="N219" s="6"/>
      <c r="O219" s="42"/>
    </row>
    <row r="220" spans="1:15" ht="12" customHeight="1" x14ac:dyDescent="0.25">
      <c r="A220" s="52" t="s">
        <v>691</v>
      </c>
      <c r="B220" s="58"/>
      <c r="C220" s="68" t="s">
        <v>695</v>
      </c>
      <c r="D220" s="38" t="s">
        <v>266</v>
      </c>
      <c r="E220" s="22"/>
      <c r="F220" s="21"/>
      <c r="G220" s="22"/>
      <c r="H220" s="21"/>
      <c r="I220" s="22"/>
      <c r="J220" s="41"/>
      <c r="K220" s="6"/>
      <c r="L220" s="6"/>
      <c r="M220" s="6"/>
      <c r="N220" s="6"/>
      <c r="O220" s="42"/>
    </row>
    <row r="221" spans="1:15" ht="12" customHeight="1" x14ac:dyDescent="0.25">
      <c r="A221" s="4" t="s">
        <v>692</v>
      </c>
      <c r="B221" s="55" t="s">
        <v>411</v>
      </c>
      <c r="C221" s="56" t="s">
        <v>412</v>
      </c>
      <c r="D221" s="23">
        <v>43434</v>
      </c>
      <c r="E221" s="24">
        <v>45626</v>
      </c>
      <c r="F221" s="23">
        <v>43891</v>
      </c>
      <c r="G221" s="24">
        <v>46082</v>
      </c>
      <c r="H221" s="21"/>
      <c r="I221" s="22"/>
      <c r="J221" s="41">
        <v>60000</v>
      </c>
      <c r="K221" s="6">
        <v>315000</v>
      </c>
      <c r="L221" s="6">
        <v>304293.57</v>
      </c>
      <c r="M221" s="6">
        <v>0.01</v>
      </c>
      <c r="N221" s="6">
        <v>10706.419999999993</v>
      </c>
      <c r="O221" s="42">
        <v>0.96601136507936514</v>
      </c>
    </row>
    <row r="222" spans="1:15" ht="12" customHeight="1" x14ac:dyDescent="0.25">
      <c r="A222" s="4">
        <v>149</v>
      </c>
      <c r="B222" s="90" t="s">
        <v>573</v>
      </c>
      <c r="C222" s="91" t="s">
        <v>653</v>
      </c>
      <c r="D222" s="94">
        <v>43434</v>
      </c>
      <c r="E222" s="95">
        <v>45626</v>
      </c>
      <c r="F222" s="92"/>
      <c r="G222" s="93"/>
      <c r="H222" s="92"/>
      <c r="I222" s="93"/>
      <c r="J222" s="104">
        <v>46722</v>
      </c>
      <c r="K222" s="105">
        <v>46722</v>
      </c>
      <c r="L222" s="105">
        <v>46722</v>
      </c>
      <c r="M222" s="105">
        <v>0</v>
      </c>
      <c r="N222" s="105">
        <v>0</v>
      </c>
      <c r="O222" s="106">
        <v>1</v>
      </c>
    </row>
    <row r="223" spans="1:15" ht="12" customHeight="1" x14ac:dyDescent="0.25">
      <c r="A223" s="4">
        <v>150</v>
      </c>
      <c r="B223" s="55" t="s">
        <v>415</v>
      </c>
      <c r="C223" s="56" t="s">
        <v>416</v>
      </c>
      <c r="D223" s="23">
        <v>43434</v>
      </c>
      <c r="E223" s="24">
        <v>45626</v>
      </c>
      <c r="F223" s="21"/>
      <c r="G223" s="22"/>
      <c r="H223" s="21"/>
      <c r="I223" s="22"/>
      <c r="J223" s="41">
        <v>85000</v>
      </c>
      <c r="K223" s="6">
        <v>206000</v>
      </c>
      <c r="L223" s="6">
        <v>85000</v>
      </c>
      <c r="M223" s="6">
        <v>0</v>
      </c>
      <c r="N223" s="6">
        <v>121000</v>
      </c>
      <c r="O223" s="42">
        <v>0.41262135922330095</v>
      </c>
    </row>
    <row r="224" spans="1:15" ht="12" customHeight="1" x14ac:dyDescent="0.25">
      <c r="A224" s="4">
        <v>151</v>
      </c>
      <c r="B224" s="55" t="s">
        <v>417</v>
      </c>
      <c r="C224" s="56" t="s">
        <v>418</v>
      </c>
      <c r="D224" s="23">
        <v>43434</v>
      </c>
      <c r="E224" s="24">
        <v>45626</v>
      </c>
      <c r="F224" s="23">
        <v>43891</v>
      </c>
      <c r="G224" s="24">
        <v>46082</v>
      </c>
      <c r="H224" s="21"/>
      <c r="I224" s="22"/>
      <c r="J224" s="41">
        <v>1400000</v>
      </c>
      <c r="K224" s="6">
        <v>4166666.66</v>
      </c>
      <c r="L224" s="6">
        <v>4125955.07</v>
      </c>
      <c r="M224" s="6">
        <v>15693.85</v>
      </c>
      <c r="N224" s="6">
        <v>25017.740000000318</v>
      </c>
      <c r="O224" s="42">
        <v>0.99399574239039312</v>
      </c>
    </row>
    <row r="225" spans="1:15" ht="12" customHeight="1" x14ac:dyDescent="0.25">
      <c r="A225" s="4">
        <v>152</v>
      </c>
      <c r="B225" s="90" t="s">
        <v>531</v>
      </c>
      <c r="C225" s="91" t="s">
        <v>612</v>
      </c>
      <c r="D225" s="94">
        <v>43434</v>
      </c>
      <c r="E225" s="95">
        <v>45626</v>
      </c>
      <c r="F225" s="92"/>
      <c r="G225" s="93"/>
      <c r="H225" s="92"/>
      <c r="I225" s="93"/>
      <c r="J225" s="104">
        <v>2811443.31</v>
      </c>
      <c r="K225" s="105">
        <v>2811443.31</v>
      </c>
      <c r="L225" s="105">
        <v>2811443.31</v>
      </c>
      <c r="M225" s="105">
        <v>0</v>
      </c>
      <c r="N225" s="105">
        <v>0</v>
      </c>
      <c r="O225" s="106">
        <v>1</v>
      </c>
    </row>
    <row r="226" spans="1:15" ht="12" customHeight="1" x14ac:dyDescent="0.25">
      <c r="A226" s="4">
        <v>153</v>
      </c>
      <c r="B226" s="55" t="s">
        <v>421</v>
      </c>
      <c r="C226" s="56" t="s">
        <v>422</v>
      </c>
      <c r="D226" s="23">
        <v>43434</v>
      </c>
      <c r="E226" s="24">
        <v>45626</v>
      </c>
      <c r="F226" s="21"/>
      <c r="G226" s="22"/>
      <c r="H226" s="21"/>
      <c r="I226" s="22"/>
      <c r="J226" s="41">
        <v>50000</v>
      </c>
      <c r="K226" s="6">
        <v>50000</v>
      </c>
      <c r="L226" s="6">
        <v>30000</v>
      </c>
      <c r="M226" s="6">
        <v>0</v>
      </c>
      <c r="N226" s="6">
        <v>20000</v>
      </c>
      <c r="O226" s="42">
        <v>0.6</v>
      </c>
    </row>
    <row r="227" spans="1:15" ht="12" customHeight="1" x14ac:dyDescent="0.25">
      <c r="A227" s="4">
        <v>154</v>
      </c>
      <c r="B227" s="55" t="s">
        <v>423</v>
      </c>
      <c r="C227" s="56" t="s">
        <v>424</v>
      </c>
      <c r="D227" s="23">
        <v>43434</v>
      </c>
      <c r="E227" s="24">
        <v>45626</v>
      </c>
      <c r="F227" s="21"/>
      <c r="G227" s="22"/>
      <c r="H227" s="21"/>
      <c r="I227" s="22"/>
      <c r="J227" s="41">
        <v>150000</v>
      </c>
      <c r="K227" s="6">
        <v>150000</v>
      </c>
      <c r="L227" s="6">
        <v>0</v>
      </c>
      <c r="M227" s="6">
        <v>0</v>
      </c>
      <c r="N227" s="6">
        <v>150000</v>
      </c>
      <c r="O227" s="42">
        <v>0</v>
      </c>
    </row>
    <row r="228" spans="1:15" ht="12" customHeight="1" x14ac:dyDescent="0.25">
      <c r="A228" s="4">
        <v>155</v>
      </c>
      <c r="B228" s="55" t="s">
        <v>425</v>
      </c>
      <c r="C228" s="56" t="s">
        <v>426</v>
      </c>
      <c r="D228" s="23">
        <v>43434</v>
      </c>
      <c r="E228" s="24">
        <v>45626</v>
      </c>
      <c r="F228" s="21"/>
      <c r="G228" s="22"/>
      <c r="H228" s="21"/>
      <c r="I228" s="22"/>
      <c r="J228" s="41">
        <v>250000</v>
      </c>
      <c r="K228" s="6">
        <v>250000</v>
      </c>
      <c r="L228" s="6">
        <v>0</v>
      </c>
      <c r="M228" s="6">
        <v>0</v>
      </c>
      <c r="N228" s="6">
        <v>250000</v>
      </c>
      <c r="O228" s="42">
        <v>0</v>
      </c>
    </row>
    <row r="229" spans="1:15" ht="12" customHeight="1" x14ac:dyDescent="0.25">
      <c r="A229" s="4">
        <v>156</v>
      </c>
      <c r="B229" s="55" t="s">
        <v>427</v>
      </c>
      <c r="C229" s="56" t="s">
        <v>428</v>
      </c>
      <c r="D229" s="21"/>
      <c r="E229" s="22"/>
      <c r="F229" s="23">
        <v>43891</v>
      </c>
      <c r="G229" s="24">
        <v>46082</v>
      </c>
      <c r="H229" s="21"/>
      <c r="I229" s="22"/>
      <c r="J229" s="41">
        <v>60000</v>
      </c>
      <c r="K229" s="6">
        <v>60000</v>
      </c>
      <c r="L229" s="6">
        <v>0</v>
      </c>
      <c r="M229" s="6">
        <v>0</v>
      </c>
      <c r="N229" s="6">
        <v>60000</v>
      </c>
      <c r="O229" s="42">
        <v>0</v>
      </c>
    </row>
    <row r="230" spans="1:15" ht="12" customHeight="1" x14ac:dyDescent="0.25">
      <c r="A230" s="4">
        <v>157</v>
      </c>
      <c r="B230" s="55" t="s">
        <v>429</v>
      </c>
      <c r="C230" s="56" t="s">
        <v>430</v>
      </c>
      <c r="D230" s="25">
        <v>43483</v>
      </c>
      <c r="E230" s="26">
        <v>45675</v>
      </c>
      <c r="F230" s="21"/>
      <c r="G230" s="22"/>
      <c r="H230" s="21"/>
      <c r="I230" s="22"/>
      <c r="J230" s="41">
        <v>52269</v>
      </c>
      <c r="K230" s="6">
        <v>52269</v>
      </c>
      <c r="L230" s="6">
        <v>4175.1499999999996</v>
      </c>
      <c r="M230" s="6">
        <v>0</v>
      </c>
      <c r="N230" s="6">
        <v>48093.85</v>
      </c>
      <c r="O230" s="42">
        <v>7.9878130440605322E-2</v>
      </c>
    </row>
    <row r="231" spans="1:15" ht="12" customHeight="1" x14ac:dyDescent="0.25">
      <c r="A231" s="4">
        <v>158</v>
      </c>
      <c r="B231" s="55" t="s">
        <v>431</v>
      </c>
      <c r="C231" s="56" t="s">
        <v>432</v>
      </c>
      <c r="D231" s="23">
        <v>43434</v>
      </c>
      <c r="E231" s="24">
        <v>45626</v>
      </c>
      <c r="F231" s="21"/>
      <c r="G231" s="22"/>
      <c r="H231" s="21"/>
      <c r="I231" s="22"/>
      <c r="J231" s="41">
        <v>50000</v>
      </c>
      <c r="K231" s="6">
        <v>50000</v>
      </c>
      <c r="L231" s="6">
        <v>0</v>
      </c>
      <c r="M231" s="6">
        <v>0</v>
      </c>
      <c r="N231" s="6">
        <v>50000</v>
      </c>
      <c r="O231" s="42">
        <v>0</v>
      </c>
    </row>
    <row r="232" spans="1:15" ht="12" customHeight="1" x14ac:dyDescent="0.25">
      <c r="A232" s="4">
        <v>159</v>
      </c>
      <c r="B232" s="55" t="s">
        <v>433</v>
      </c>
      <c r="C232" s="56" t="s">
        <v>434</v>
      </c>
      <c r="D232" s="23">
        <v>43434</v>
      </c>
      <c r="E232" s="24">
        <v>45626</v>
      </c>
      <c r="F232" s="21"/>
      <c r="G232" s="22"/>
      <c r="H232" s="21"/>
      <c r="I232" s="22"/>
      <c r="J232" s="41">
        <v>74886</v>
      </c>
      <c r="K232" s="6">
        <v>74886</v>
      </c>
      <c r="L232" s="6">
        <v>0</v>
      </c>
      <c r="M232" s="6">
        <v>0</v>
      </c>
      <c r="N232" s="6">
        <v>74886</v>
      </c>
      <c r="O232" s="42">
        <v>0</v>
      </c>
    </row>
    <row r="233" spans="1:15" ht="12" customHeight="1" x14ac:dyDescent="0.25">
      <c r="A233" s="4">
        <v>160</v>
      </c>
      <c r="B233" s="55" t="s">
        <v>435</v>
      </c>
      <c r="C233" s="56" t="s">
        <v>436</v>
      </c>
      <c r="D233" s="23">
        <v>43434</v>
      </c>
      <c r="E233" s="24">
        <v>45626</v>
      </c>
      <c r="F233" s="21"/>
      <c r="G233" s="22"/>
      <c r="H233" s="21"/>
      <c r="I233" s="22"/>
      <c r="J233" s="41">
        <v>44940</v>
      </c>
      <c r="K233" s="6">
        <v>44940</v>
      </c>
      <c r="L233" s="6">
        <v>0</v>
      </c>
      <c r="M233" s="6">
        <v>0</v>
      </c>
      <c r="N233" s="6">
        <v>44940</v>
      </c>
      <c r="O233" s="42">
        <v>0</v>
      </c>
    </row>
    <row r="234" spans="1:15" ht="12" customHeight="1" x14ac:dyDescent="0.25">
      <c r="A234" s="4">
        <v>161</v>
      </c>
      <c r="B234" s="55" t="s">
        <v>437</v>
      </c>
      <c r="C234" s="56" t="s">
        <v>438</v>
      </c>
      <c r="D234" s="23">
        <v>43434</v>
      </c>
      <c r="E234" s="24">
        <v>45626</v>
      </c>
      <c r="F234" s="21"/>
      <c r="G234" s="22"/>
      <c r="H234" s="21"/>
      <c r="I234" s="22"/>
      <c r="J234" s="41">
        <v>150000</v>
      </c>
      <c r="K234" s="6">
        <v>150000</v>
      </c>
      <c r="L234" s="6">
        <v>0</v>
      </c>
      <c r="M234" s="6">
        <v>0</v>
      </c>
      <c r="N234" s="6">
        <v>150000</v>
      </c>
      <c r="O234" s="42">
        <v>0</v>
      </c>
    </row>
    <row r="235" spans="1:15" ht="12" customHeight="1" x14ac:dyDescent="0.25">
      <c r="A235" s="4">
        <v>162</v>
      </c>
      <c r="B235" s="55" t="s">
        <v>439</v>
      </c>
      <c r="C235" s="56" t="s">
        <v>440</v>
      </c>
      <c r="D235" s="23">
        <v>43434</v>
      </c>
      <c r="E235" s="24">
        <v>45626</v>
      </c>
      <c r="F235" s="21"/>
      <c r="G235" s="22"/>
      <c r="H235" s="21"/>
      <c r="I235" s="22"/>
      <c r="J235" s="41">
        <v>21660</v>
      </c>
      <c r="K235" s="6">
        <v>21660</v>
      </c>
      <c r="L235" s="6">
        <v>0</v>
      </c>
      <c r="M235" s="6">
        <v>0</v>
      </c>
      <c r="N235" s="6">
        <v>21660</v>
      </c>
      <c r="O235" s="42">
        <v>0</v>
      </c>
    </row>
    <row r="236" spans="1:15" ht="12" customHeight="1" x14ac:dyDescent="0.25">
      <c r="A236" s="4">
        <v>163</v>
      </c>
      <c r="B236" s="55" t="s">
        <v>441</v>
      </c>
      <c r="C236" s="56" t="s">
        <v>442</v>
      </c>
      <c r="D236" s="23">
        <v>43434</v>
      </c>
      <c r="E236" s="24">
        <v>45626</v>
      </c>
      <c r="F236" s="21"/>
      <c r="G236" s="22"/>
      <c r="H236" s="21"/>
      <c r="I236" s="22"/>
      <c r="J236" s="41">
        <v>10000</v>
      </c>
      <c r="K236" s="6">
        <v>10000</v>
      </c>
      <c r="L236" s="6">
        <v>0</v>
      </c>
      <c r="M236" s="6">
        <v>0</v>
      </c>
      <c r="N236" s="6">
        <v>10000</v>
      </c>
      <c r="O236" s="42">
        <v>0</v>
      </c>
    </row>
    <row r="237" spans="1:15" ht="12" customHeight="1" x14ac:dyDescent="0.25">
      <c r="A237" s="4">
        <v>164</v>
      </c>
      <c r="B237" s="55" t="s">
        <v>443</v>
      </c>
      <c r="C237" s="56" t="s">
        <v>444</v>
      </c>
      <c r="D237" s="23">
        <v>43434</v>
      </c>
      <c r="E237" s="24">
        <v>45626</v>
      </c>
      <c r="F237" s="21"/>
      <c r="G237" s="22"/>
      <c r="H237" s="21"/>
      <c r="I237" s="22"/>
      <c r="J237" s="41">
        <v>150000</v>
      </c>
      <c r="K237" s="6">
        <v>150000</v>
      </c>
      <c r="L237" s="6">
        <v>87500</v>
      </c>
      <c r="M237" s="6">
        <v>0</v>
      </c>
      <c r="N237" s="6">
        <v>62500</v>
      </c>
      <c r="O237" s="42">
        <v>0.58333333333333337</v>
      </c>
    </row>
    <row r="238" spans="1:15" ht="12" customHeight="1" x14ac:dyDescent="0.25">
      <c r="A238" s="4">
        <v>165</v>
      </c>
      <c r="B238" s="55" t="s">
        <v>445</v>
      </c>
      <c r="C238" s="56" t="s">
        <v>446</v>
      </c>
      <c r="D238" s="23">
        <v>43434</v>
      </c>
      <c r="E238" s="24">
        <v>45626</v>
      </c>
      <c r="F238" s="21"/>
      <c r="G238" s="22"/>
      <c r="H238" s="21"/>
      <c r="I238" s="22"/>
      <c r="J238" s="41">
        <v>50000</v>
      </c>
      <c r="K238" s="6">
        <v>50000</v>
      </c>
      <c r="L238" s="6">
        <v>0</v>
      </c>
      <c r="M238" s="6">
        <v>0</v>
      </c>
      <c r="N238" s="6">
        <v>50000</v>
      </c>
      <c r="O238" s="42">
        <v>0</v>
      </c>
    </row>
    <row r="239" spans="1:15" ht="12" customHeight="1" x14ac:dyDescent="0.25">
      <c r="A239" s="4">
        <v>166</v>
      </c>
      <c r="B239" s="55" t="s">
        <v>447</v>
      </c>
      <c r="C239" s="56" t="s">
        <v>448</v>
      </c>
      <c r="D239" s="23">
        <v>43434</v>
      </c>
      <c r="E239" s="24">
        <v>45626</v>
      </c>
      <c r="F239" s="21"/>
      <c r="G239" s="22"/>
      <c r="H239" s="21"/>
      <c r="I239" s="22"/>
      <c r="J239" s="41">
        <v>50000</v>
      </c>
      <c r="K239" s="6">
        <v>50000</v>
      </c>
      <c r="L239" s="6">
        <v>0</v>
      </c>
      <c r="M239" s="6">
        <v>0</v>
      </c>
      <c r="N239" s="6">
        <v>50000</v>
      </c>
      <c r="O239" s="42">
        <v>0</v>
      </c>
    </row>
    <row r="240" spans="1:15" ht="12" customHeight="1" x14ac:dyDescent="0.25">
      <c r="A240" s="4">
        <v>167</v>
      </c>
      <c r="B240" s="90" t="s">
        <v>534</v>
      </c>
      <c r="C240" s="91" t="s">
        <v>615</v>
      </c>
      <c r="D240" s="94">
        <v>43434</v>
      </c>
      <c r="E240" s="95">
        <v>45626</v>
      </c>
      <c r="F240" s="92"/>
      <c r="G240" s="93"/>
      <c r="H240" s="92"/>
      <c r="I240" s="93"/>
      <c r="J240" s="104">
        <v>25000</v>
      </c>
      <c r="K240" s="105">
        <v>25000</v>
      </c>
      <c r="L240" s="105">
        <v>24998.43</v>
      </c>
      <c r="M240" s="105">
        <v>0</v>
      </c>
      <c r="N240" s="105">
        <v>1.569999999999709</v>
      </c>
      <c r="O240" s="106">
        <v>0.99993719999999997</v>
      </c>
    </row>
    <row r="241" spans="1:15" ht="12" customHeight="1" x14ac:dyDescent="0.25">
      <c r="A241" s="4">
        <v>168</v>
      </c>
      <c r="B241" s="55" t="s">
        <v>451</v>
      </c>
      <c r="C241" s="56" t="s">
        <v>452</v>
      </c>
      <c r="D241" s="23">
        <v>43434</v>
      </c>
      <c r="E241" s="24">
        <v>45626</v>
      </c>
      <c r="F241" s="21"/>
      <c r="G241" s="22"/>
      <c r="H241" s="21"/>
      <c r="I241" s="22"/>
      <c r="J241" s="41">
        <v>23648.14</v>
      </c>
      <c r="K241" s="6">
        <v>23648.14</v>
      </c>
      <c r="L241" s="6">
        <v>0</v>
      </c>
      <c r="M241" s="6">
        <v>0</v>
      </c>
      <c r="N241" s="6">
        <v>23648.14</v>
      </c>
      <c r="O241" s="42">
        <v>0</v>
      </c>
    </row>
    <row r="242" spans="1:15" ht="12" customHeight="1" x14ac:dyDescent="0.25">
      <c r="A242" s="4">
        <v>169</v>
      </c>
      <c r="B242" s="55" t="s">
        <v>453</v>
      </c>
      <c r="C242" s="56" t="s">
        <v>454</v>
      </c>
      <c r="D242" s="21"/>
      <c r="E242" s="22"/>
      <c r="F242" s="21"/>
      <c r="G242" s="22"/>
      <c r="H242" s="25">
        <v>44124</v>
      </c>
      <c r="I242" s="26">
        <v>46315</v>
      </c>
      <c r="J242" s="41">
        <v>68334</v>
      </c>
      <c r="K242" s="6">
        <v>68334</v>
      </c>
      <c r="L242" s="6">
        <v>0</v>
      </c>
      <c r="M242" s="6">
        <v>0</v>
      </c>
      <c r="N242" s="6">
        <v>68334</v>
      </c>
      <c r="O242" s="42">
        <v>0</v>
      </c>
    </row>
    <row r="243" spans="1:15" ht="12" customHeight="1" x14ac:dyDescent="0.25">
      <c r="A243" s="4">
        <v>170</v>
      </c>
      <c r="B243" s="55" t="s">
        <v>455</v>
      </c>
      <c r="C243" s="56" t="s">
        <v>456</v>
      </c>
      <c r="D243" s="21"/>
      <c r="E243" s="22"/>
      <c r="F243" s="21"/>
      <c r="G243" s="22"/>
      <c r="H243" s="25">
        <v>46001</v>
      </c>
      <c r="I243" s="26">
        <v>48192</v>
      </c>
      <c r="J243" s="41">
        <v>400000</v>
      </c>
      <c r="K243" s="6">
        <v>400000</v>
      </c>
      <c r="L243" s="6">
        <v>0</v>
      </c>
      <c r="M243" s="6">
        <v>0</v>
      </c>
      <c r="N243" s="6">
        <v>400000</v>
      </c>
      <c r="O243" s="42">
        <v>0</v>
      </c>
    </row>
    <row r="244" spans="1:15" ht="12" customHeight="1" x14ac:dyDescent="0.25">
      <c r="A244" s="4">
        <v>171</v>
      </c>
      <c r="B244" s="55" t="s">
        <v>457</v>
      </c>
      <c r="C244" s="56" t="s">
        <v>458</v>
      </c>
      <c r="D244" s="21"/>
      <c r="E244" s="22"/>
      <c r="F244" s="21"/>
      <c r="G244" s="22"/>
      <c r="H244" s="25">
        <v>46001</v>
      </c>
      <c r="I244" s="26">
        <v>48192</v>
      </c>
      <c r="J244" s="41">
        <v>83000</v>
      </c>
      <c r="K244" s="6">
        <v>83000</v>
      </c>
      <c r="L244" s="6">
        <v>0</v>
      </c>
      <c r="M244" s="6">
        <v>0</v>
      </c>
      <c r="N244" s="6">
        <v>83000</v>
      </c>
      <c r="O244" s="42">
        <v>0</v>
      </c>
    </row>
    <row r="245" spans="1:15" ht="12" customHeight="1" x14ac:dyDescent="0.25">
      <c r="A245" s="4">
        <v>172</v>
      </c>
      <c r="B245" s="55" t="s">
        <v>459</v>
      </c>
      <c r="C245" s="56" t="s">
        <v>460</v>
      </c>
      <c r="D245" s="23">
        <v>43434</v>
      </c>
      <c r="E245" s="24">
        <v>45626</v>
      </c>
      <c r="F245" s="21"/>
      <c r="G245" s="22"/>
      <c r="H245" s="21"/>
      <c r="I245" s="22"/>
      <c r="J245" s="41">
        <v>500000</v>
      </c>
      <c r="K245" s="6">
        <v>500000</v>
      </c>
      <c r="L245" s="6">
        <v>482092.99</v>
      </c>
      <c r="M245" s="6">
        <v>0</v>
      </c>
      <c r="N245" s="6">
        <v>17907.010000000009</v>
      </c>
      <c r="O245" s="42">
        <v>0.96418598</v>
      </c>
    </row>
    <row r="246" spans="1:15" ht="12" customHeight="1" x14ac:dyDescent="0.25">
      <c r="A246" s="4">
        <v>173</v>
      </c>
      <c r="B246" s="55" t="s">
        <v>461</v>
      </c>
      <c r="C246" s="56" t="s">
        <v>462</v>
      </c>
      <c r="D246" s="23">
        <v>43434</v>
      </c>
      <c r="E246" s="24">
        <v>45626</v>
      </c>
      <c r="F246" s="21"/>
      <c r="G246" s="22"/>
      <c r="H246" s="21"/>
      <c r="I246" s="22"/>
      <c r="J246" s="41">
        <v>450000</v>
      </c>
      <c r="K246" s="6">
        <v>450000</v>
      </c>
      <c r="L246" s="6">
        <v>0</v>
      </c>
      <c r="M246" s="6">
        <v>0</v>
      </c>
      <c r="N246" s="6">
        <v>450000</v>
      </c>
      <c r="O246" s="42">
        <v>0</v>
      </c>
    </row>
    <row r="247" spans="1:15" ht="12" customHeight="1" x14ac:dyDescent="0.25">
      <c r="A247" s="4">
        <v>174</v>
      </c>
      <c r="B247" s="58"/>
      <c r="C247" s="56" t="s">
        <v>463</v>
      </c>
      <c r="D247" s="39"/>
      <c r="E247" s="22"/>
      <c r="F247" s="38" t="s">
        <v>266</v>
      </c>
      <c r="G247" s="22"/>
      <c r="H247" s="38" t="s">
        <v>266</v>
      </c>
      <c r="I247" s="22"/>
      <c r="J247" s="41"/>
      <c r="K247" s="6"/>
      <c r="L247" s="6"/>
      <c r="M247" s="6"/>
      <c r="N247" s="6"/>
      <c r="O247" s="42"/>
    </row>
    <row r="248" spans="1:15" ht="12" customHeight="1" x14ac:dyDescent="0.25">
      <c r="A248" s="4">
        <v>175</v>
      </c>
      <c r="B248" s="55" t="s">
        <v>464</v>
      </c>
      <c r="C248" s="56" t="s">
        <v>465</v>
      </c>
      <c r="D248" s="21"/>
      <c r="E248" s="22"/>
      <c r="F248" s="23">
        <v>43891</v>
      </c>
      <c r="G248" s="24">
        <v>46082</v>
      </c>
      <c r="H248" s="21"/>
      <c r="I248" s="22"/>
      <c r="J248" s="41">
        <v>576744.43999999994</v>
      </c>
      <c r="K248" s="6">
        <v>576744.43999999994</v>
      </c>
      <c r="L248" s="6">
        <v>0</v>
      </c>
      <c r="M248" s="6">
        <v>0</v>
      </c>
      <c r="N248" s="6">
        <v>576744.43999999994</v>
      </c>
      <c r="O248" s="42">
        <v>0</v>
      </c>
    </row>
    <row r="249" spans="1:15" ht="12" customHeight="1" x14ac:dyDescent="0.25">
      <c r="A249" s="4">
        <v>176</v>
      </c>
      <c r="B249" s="55" t="s">
        <v>466</v>
      </c>
      <c r="C249" s="56" t="s">
        <v>467</v>
      </c>
      <c r="D249" s="21"/>
      <c r="E249" s="22"/>
      <c r="F249" s="21"/>
      <c r="G249" s="22"/>
      <c r="H249" s="25">
        <v>44449</v>
      </c>
      <c r="I249" s="26">
        <v>46640</v>
      </c>
      <c r="J249" s="41">
        <v>10000</v>
      </c>
      <c r="K249" s="6">
        <v>10000</v>
      </c>
      <c r="L249" s="6">
        <v>0</v>
      </c>
      <c r="M249" s="6">
        <v>0</v>
      </c>
      <c r="N249" s="6">
        <v>10000</v>
      </c>
      <c r="O249" s="42">
        <v>0</v>
      </c>
    </row>
    <row r="250" spans="1:15" ht="12" customHeight="1" x14ac:dyDescent="0.25">
      <c r="A250" s="4">
        <v>177</v>
      </c>
      <c r="B250" s="90" t="s">
        <v>545</v>
      </c>
      <c r="C250" s="91" t="s">
        <v>625</v>
      </c>
      <c r="D250" s="92"/>
      <c r="E250" s="93"/>
      <c r="F250" s="94">
        <v>43891</v>
      </c>
      <c r="G250" s="95">
        <v>46082</v>
      </c>
      <c r="H250" s="92"/>
      <c r="I250" s="93"/>
      <c r="J250" s="104">
        <v>694444.44</v>
      </c>
      <c r="K250" s="105">
        <v>694444.44</v>
      </c>
      <c r="L250" s="105">
        <v>693840</v>
      </c>
      <c r="M250" s="105">
        <v>604</v>
      </c>
      <c r="N250" s="105">
        <v>0.43999999994412065</v>
      </c>
      <c r="O250" s="106">
        <v>0.99999936639999598</v>
      </c>
    </row>
    <row r="251" spans="1:15" ht="12" customHeight="1" x14ac:dyDescent="0.25">
      <c r="A251" s="4">
        <v>178</v>
      </c>
      <c r="B251" s="55" t="s">
        <v>470</v>
      </c>
      <c r="C251" s="56" t="s">
        <v>471</v>
      </c>
      <c r="D251" s="23">
        <v>43434</v>
      </c>
      <c r="E251" s="24">
        <v>45626</v>
      </c>
      <c r="F251" s="21"/>
      <c r="G251" s="22"/>
      <c r="H251" s="21"/>
      <c r="I251" s="22"/>
      <c r="J251" s="14">
        <v>391044.9</v>
      </c>
      <c r="K251" s="5">
        <v>391044.9</v>
      </c>
      <c r="L251" s="5">
        <v>11470</v>
      </c>
      <c r="M251" s="5">
        <v>56617.1</v>
      </c>
      <c r="N251" s="5">
        <v>322957.80000000005</v>
      </c>
      <c r="O251" s="15">
        <v>0.17411581125338804</v>
      </c>
    </row>
    <row r="252" spans="1:15" ht="12" customHeight="1" x14ac:dyDescent="0.25">
      <c r="A252" s="4">
        <v>179</v>
      </c>
      <c r="B252" s="90" t="s">
        <v>563</v>
      </c>
      <c r="C252" s="91" t="s">
        <v>643</v>
      </c>
      <c r="D252" s="94">
        <v>43434</v>
      </c>
      <c r="E252" s="95">
        <v>45626</v>
      </c>
      <c r="F252" s="92"/>
      <c r="G252" s="93"/>
      <c r="H252" s="92"/>
      <c r="I252" s="93"/>
      <c r="J252" s="96">
        <v>303400</v>
      </c>
      <c r="K252" s="97">
        <v>303400</v>
      </c>
      <c r="L252" s="97">
        <v>303400</v>
      </c>
      <c r="M252" s="97">
        <v>0</v>
      </c>
      <c r="N252" s="97">
        <v>0</v>
      </c>
      <c r="O252" s="98">
        <v>1</v>
      </c>
    </row>
    <row r="253" spans="1:15" ht="12" customHeight="1" x14ac:dyDescent="0.25">
      <c r="A253" s="4">
        <v>180</v>
      </c>
      <c r="B253" s="90" t="s">
        <v>529</v>
      </c>
      <c r="C253" s="91" t="s">
        <v>610</v>
      </c>
      <c r="D253" s="94">
        <v>43434</v>
      </c>
      <c r="E253" s="95">
        <v>45626</v>
      </c>
      <c r="F253" s="92"/>
      <c r="G253" s="93"/>
      <c r="H253" s="92"/>
      <c r="I253" s="93"/>
      <c r="J253" s="96">
        <v>694444.44</v>
      </c>
      <c r="K253" s="97">
        <v>694444.44</v>
      </c>
      <c r="L253" s="97">
        <v>694444.44</v>
      </c>
      <c r="M253" s="97">
        <v>0</v>
      </c>
      <c r="N253" s="97">
        <v>0</v>
      </c>
      <c r="O253" s="98">
        <v>1</v>
      </c>
    </row>
    <row r="254" spans="1:15" ht="12" customHeight="1" x14ac:dyDescent="0.25">
      <c r="A254" s="4">
        <v>181</v>
      </c>
      <c r="B254" s="55" t="s">
        <v>476</v>
      </c>
      <c r="C254" s="56" t="s">
        <v>477</v>
      </c>
      <c r="D254" s="23">
        <v>43434</v>
      </c>
      <c r="E254" s="24">
        <v>45626</v>
      </c>
      <c r="F254" s="21"/>
      <c r="G254" s="22"/>
      <c r="H254" s="21"/>
      <c r="I254" s="22"/>
      <c r="J254" s="14">
        <v>694444.44</v>
      </c>
      <c r="K254" s="5">
        <v>694444.44</v>
      </c>
      <c r="L254" s="5">
        <v>0</v>
      </c>
      <c r="M254" s="5">
        <v>0</v>
      </c>
      <c r="N254" s="5">
        <v>694444.44</v>
      </c>
      <c r="O254" s="15">
        <v>0</v>
      </c>
    </row>
    <row r="255" spans="1:15" ht="12" customHeight="1" x14ac:dyDescent="0.25">
      <c r="A255" s="4">
        <v>182</v>
      </c>
      <c r="B255" s="55" t="s">
        <v>549</v>
      </c>
      <c r="C255" s="56" t="s">
        <v>479</v>
      </c>
      <c r="D255" s="21"/>
      <c r="E255" s="22"/>
      <c r="F255" s="23">
        <v>43891</v>
      </c>
      <c r="G255" s="24">
        <v>46082</v>
      </c>
      <c r="H255" s="21"/>
      <c r="I255" s="22"/>
      <c r="J255" s="14">
        <v>694444.44</v>
      </c>
      <c r="K255" s="5">
        <v>694444.44</v>
      </c>
      <c r="L255" s="5">
        <v>0</v>
      </c>
      <c r="M255" s="5">
        <v>0</v>
      </c>
      <c r="N255" s="5">
        <v>694444.44</v>
      </c>
      <c r="O255" s="15">
        <v>0</v>
      </c>
    </row>
    <row r="256" spans="1:15" ht="12" customHeight="1" x14ac:dyDescent="0.25">
      <c r="A256" s="4" t="s">
        <v>694</v>
      </c>
      <c r="B256" s="55" t="s">
        <v>480</v>
      </c>
      <c r="C256" s="56" t="s">
        <v>481</v>
      </c>
      <c r="D256" s="25">
        <v>43483</v>
      </c>
      <c r="E256" s="26">
        <v>45675</v>
      </c>
      <c r="F256" s="23">
        <v>43891</v>
      </c>
      <c r="G256" s="24">
        <v>46082</v>
      </c>
      <c r="H256" s="25">
        <v>44532</v>
      </c>
      <c r="I256" s="26">
        <v>46723</v>
      </c>
      <c r="J256" s="14">
        <v>200000</v>
      </c>
      <c r="K256" s="5">
        <v>600000</v>
      </c>
      <c r="L256" s="5">
        <v>515390.63</v>
      </c>
      <c r="M256" s="5">
        <v>1.54</v>
      </c>
      <c r="N256" s="5">
        <v>84607.83</v>
      </c>
      <c r="O256" s="15">
        <v>0.85898695000000003</v>
      </c>
    </row>
    <row r="257" spans="1:15" ht="12" customHeight="1" thickBot="1" x14ac:dyDescent="0.3">
      <c r="A257" s="4"/>
      <c r="B257" s="60"/>
      <c r="C257" s="69"/>
      <c r="D257" s="27"/>
      <c r="E257" s="28"/>
      <c r="F257" s="27"/>
      <c r="G257" s="28"/>
      <c r="H257" s="27"/>
      <c r="I257" s="28"/>
      <c r="J257" s="16"/>
      <c r="K257" s="17"/>
      <c r="L257" s="17"/>
      <c r="M257" s="17"/>
      <c r="N257" s="17"/>
      <c r="O257" s="18"/>
    </row>
    <row r="258" spans="1:15" ht="12" customHeight="1" thickBot="1" x14ac:dyDescent="0.3">
      <c r="A258" s="4"/>
      <c r="B258" s="265" t="s">
        <v>482</v>
      </c>
      <c r="C258" s="266"/>
      <c r="D258" s="266"/>
      <c r="E258" s="266"/>
      <c r="F258" s="266"/>
      <c r="G258" s="266"/>
      <c r="H258" s="266"/>
      <c r="I258" s="266"/>
      <c r="J258" s="266"/>
      <c r="K258" s="266"/>
      <c r="L258" s="266"/>
      <c r="M258" s="266"/>
      <c r="N258" s="266"/>
      <c r="O258" s="267"/>
    </row>
    <row r="259" spans="1:15" ht="12" customHeight="1" x14ac:dyDescent="0.25">
      <c r="A259" s="4">
        <v>1</v>
      </c>
      <c r="B259" s="53" t="s">
        <v>483</v>
      </c>
      <c r="C259" s="54" t="s">
        <v>484</v>
      </c>
      <c r="D259" s="31"/>
      <c r="E259" s="32"/>
      <c r="F259" s="35">
        <v>44603</v>
      </c>
      <c r="G259" s="36">
        <v>46794</v>
      </c>
      <c r="H259" s="31"/>
      <c r="I259" s="32"/>
      <c r="J259" s="11">
        <v>265000</v>
      </c>
      <c r="K259" s="12">
        <v>265000</v>
      </c>
      <c r="L259" s="12">
        <v>0</v>
      </c>
      <c r="M259" s="12">
        <v>0</v>
      </c>
      <c r="N259" s="12">
        <v>265000</v>
      </c>
      <c r="O259" s="13">
        <v>0</v>
      </c>
    </row>
    <row r="260" spans="1:15" ht="12" customHeight="1" x14ac:dyDescent="0.25">
      <c r="A260" s="4">
        <v>2</v>
      </c>
      <c r="B260" s="55" t="s">
        <v>485</v>
      </c>
      <c r="C260" s="56" t="s">
        <v>486</v>
      </c>
      <c r="D260" s="21"/>
      <c r="E260" s="22"/>
      <c r="F260" s="25">
        <v>44603</v>
      </c>
      <c r="G260" s="26">
        <v>46794</v>
      </c>
      <c r="H260" s="21"/>
      <c r="I260" s="22"/>
      <c r="J260" s="14">
        <v>588000</v>
      </c>
      <c r="K260" s="5">
        <v>588000</v>
      </c>
      <c r="L260" s="5">
        <v>0</v>
      </c>
      <c r="M260" s="5">
        <v>0</v>
      </c>
      <c r="N260" s="5">
        <v>588000</v>
      </c>
      <c r="O260" s="15">
        <v>0</v>
      </c>
    </row>
    <row r="261" spans="1:15" ht="12" customHeight="1" x14ac:dyDescent="0.25">
      <c r="A261" s="4">
        <v>3</v>
      </c>
      <c r="B261" s="90" t="s">
        <v>575</v>
      </c>
      <c r="C261" s="91" t="s">
        <v>716</v>
      </c>
      <c r="D261" s="94">
        <v>43434</v>
      </c>
      <c r="E261" s="95">
        <v>45626</v>
      </c>
      <c r="F261" s="92"/>
      <c r="G261" s="93"/>
      <c r="H261" s="99">
        <v>44958</v>
      </c>
      <c r="I261" s="100">
        <v>47159</v>
      </c>
      <c r="J261" s="96">
        <v>200000</v>
      </c>
      <c r="K261" s="97">
        <v>833333.33</v>
      </c>
      <c r="L261" s="97">
        <v>631101.41</v>
      </c>
      <c r="M261" s="97">
        <v>202231.92</v>
      </c>
      <c r="N261" s="97">
        <v>0</v>
      </c>
      <c r="O261" s="98">
        <v>1.0000000000000002</v>
      </c>
    </row>
    <row r="262" spans="1:15" ht="12" customHeight="1" x14ac:dyDescent="0.25">
      <c r="A262" s="4">
        <v>4</v>
      </c>
      <c r="B262" s="55" t="s">
        <v>489</v>
      </c>
      <c r="C262" s="56" t="s">
        <v>490</v>
      </c>
      <c r="D262" s="23">
        <v>43434</v>
      </c>
      <c r="E262" s="24">
        <v>45626</v>
      </c>
      <c r="F262" s="38" t="s">
        <v>266</v>
      </c>
      <c r="G262" s="22"/>
      <c r="H262" s="21"/>
      <c r="I262" s="22"/>
      <c r="J262" s="14">
        <v>100000</v>
      </c>
      <c r="K262" s="5">
        <v>100000</v>
      </c>
      <c r="L262" s="5">
        <v>0</v>
      </c>
      <c r="M262" s="5">
        <v>0</v>
      </c>
      <c r="N262" s="5">
        <v>100000</v>
      </c>
      <c r="O262" s="15">
        <v>0</v>
      </c>
    </row>
    <row r="263" spans="1:15" ht="12" customHeight="1" x14ac:dyDescent="0.25">
      <c r="A263" s="52" t="s">
        <v>677</v>
      </c>
      <c r="B263" s="55" t="s">
        <v>491</v>
      </c>
      <c r="C263" s="56" t="s">
        <v>492</v>
      </c>
      <c r="D263" s="23">
        <v>43434</v>
      </c>
      <c r="E263" s="24">
        <v>45626</v>
      </c>
      <c r="F263" s="21"/>
      <c r="G263" s="22"/>
      <c r="H263" s="21"/>
      <c r="I263" s="22"/>
      <c r="J263" s="14">
        <v>100000</v>
      </c>
      <c r="K263" s="5">
        <v>0</v>
      </c>
      <c r="L263" s="5">
        <v>0</v>
      </c>
      <c r="M263" s="5">
        <v>0</v>
      </c>
      <c r="N263" s="5">
        <v>0</v>
      </c>
      <c r="O263" s="15" t="s">
        <v>700</v>
      </c>
    </row>
    <row r="264" spans="1:15" ht="12" customHeight="1" x14ac:dyDescent="0.25">
      <c r="A264" s="52">
        <v>5</v>
      </c>
      <c r="B264" s="55" t="s">
        <v>493</v>
      </c>
      <c r="C264" s="56" t="s">
        <v>494</v>
      </c>
      <c r="D264" s="21"/>
      <c r="E264" s="22"/>
      <c r="F264" s="21"/>
      <c r="G264" s="22"/>
      <c r="H264" s="25">
        <v>44603</v>
      </c>
      <c r="I264" s="26">
        <v>46794</v>
      </c>
      <c r="J264" s="14">
        <v>100000</v>
      </c>
      <c r="K264" s="5">
        <v>100000</v>
      </c>
      <c r="L264" s="5">
        <v>0</v>
      </c>
      <c r="M264" s="5">
        <v>0</v>
      </c>
      <c r="N264" s="5">
        <v>100000</v>
      </c>
      <c r="O264" s="15">
        <v>0</v>
      </c>
    </row>
    <row r="265" spans="1:15" ht="12" customHeight="1" x14ac:dyDescent="0.25">
      <c r="A265" s="4" t="s">
        <v>693</v>
      </c>
      <c r="B265" s="55" t="s">
        <v>495</v>
      </c>
      <c r="C265" s="56" t="s">
        <v>496</v>
      </c>
      <c r="D265" s="23">
        <v>43434</v>
      </c>
      <c r="E265" s="24">
        <v>45626</v>
      </c>
      <c r="F265" s="21"/>
      <c r="G265" s="22"/>
      <c r="H265" s="21"/>
      <c r="I265" s="22"/>
      <c r="J265" s="14">
        <v>60557</v>
      </c>
      <c r="K265" s="5">
        <v>60557</v>
      </c>
      <c r="L265" s="5">
        <v>0</v>
      </c>
      <c r="M265" s="5">
        <v>0</v>
      </c>
      <c r="N265" s="5">
        <v>60557</v>
      </c>
      <c r="O265" s="15">
        <v>0</v>
      </c>
    </row>
    <row r="266" spans="1:15" ht="12" customHeight="1" x14ac:dyDescent="0.25">
      <c r="A266" s="4">
        <v>7</v>
      </c>
      <c r="B266" s="55" t="s">
        <v>497</v>
      </c>
      <c r="C266" s="56" t="s">
        <v>498</v>
      </c>
      <c r="D266" s="23">
        <v>43434</v>
      </c>
      <c r="E266" s="24">
        <v>45626</v>
      </c>
      <c r="F266" s="21"/>
      <c r="G266" s="22"/>
      <c r="H266" s="38" t="s">
        <v>266</v>
      </c>
      <c r="I266" s="22"/>
      <c r="J266" s="14">
        <v>50000</v>
      </c>
      <c r="K266" s="5">
        <v>50000</v>
      </c>
      <c r="L266" s="5">
        <v>0</v>
      </c>
      <c r="M266" s="5">
        <v>0</v>
      </c>
      <c r="N266" s="5">
        <v>50000</v>
      </c>
      <c r="O266" s="15">
        <v>0</v>
      </c>
    </row>
    <row r="267" spans="1:15" ht="12" customHeight="1" x14ac:dyDescent="0.25">
      <c r="A267" s="4">
        <v>8</v>
      </c>
      <c r="B267" s="55" t="s">
        <v>499</v>
      </c>
      <c r="C267" s="56" t="s">
        <v>500</v>
      </c>
      <c r="D267" s="23">
        <v>43434</v>
      </c>
      <c r="E267" s="24">
        <v>45626</v>
      </c>
      <c r="F267" s="21"/>
      <c r="G267" s="22"/>
      <c r="H267" s="38" t="s">
        <v>266</v>
      </c>
      <c r="I267" s="22"/>
      <c r="J267" s="14">
        <v>50000</v>
      </c>
      <c r="K267" s="5">
        <v>50000</v>
      </c>
      <c r="L267" s="5">
        <v>0</v>
      </c>
      <c r="M267" s="5">
        <v>0</v>
      </c>
      <c r="N267" s="5">
        <v>50000</v>
      </c>
      <c r="O267" s="15">
        <v>0</v>
      </c>
    </row>
    <row r="268" spans="1:15" ht="12" customHeight="1" x14ac:dyDescent="0.25">
      <c r="A268" s="4">
        <v>9</v>
      </c>
      <c r="B268" s="55" t="s">
        <v>674</v>
      </c>
      <c r="C268" s="57" t="s">
        <v>501</v>
      </c>
      <c r="D268" s="21"/>
      <c r="E268" s="22"/>
      <c r="F268" s="38" t="s">
        <v>266</v>
      </c>
      <c r="G268" s="22"/>
      <c r="H268" s="21"/>
      <c r="I268" s="22"/>
      <c r="J268" s="14"/>
      <c r="K268" s="5"/>
      <c r="L268" s="5"/>
      <c r="M268" s="5"/>
      <c r="N268" s="5"/>
      <c r="O268" s="15"/>
    </row>
    <row r="269" spans="1:15" ht="12" customHeight="1" x14ac:dyDescent="0.25">
      <c r="A269" s="4"/>
      <c r="B269" s="58"/>
      <c r="C269" s="59"/>
      <c r="D269" s="268"/>
      <c r="E269" s="269"/>
      <c r="F269" s="45"/>
      <c r="G269" s="46"/>
      <c r="H269" s="45"/>
      <c r="I269" s="46"/>
      <c r="J269" s="47"/>
      <c r="K269" s="7"/>
      <c r="L269" s="7"/>
      <c r="M269" s="7"/>
      <c r="N269" s="7"/>
      <c r="O269" s="48"/>
    </row>
    <row r="270" spans="1:15" ht="12" customHeight="1" thickBot="1" x14ac:dyDescent="0.3">
      <c r="A270" s="4"/>
      <c r="B270" s="60"/>
      <c r="C270" s="61"/>
      <c r="D270" s="43"/>
      <c r="E270" s="44"/>
      <c r="F270" s="43"/>
      <c r="G270" s="44"/>
      <c r="H270" s="43"/>
      <c r="I270" s="44"/>
      <c r="J270" s="49"/>
      <c r="K270" s="50"/>
      <c r="L270" s="50"/>
      <c r="M270" s="50"/>
      <c r="N270" s="50"/>
      <c r="O270" s="51"/>
    </row>
    <row r="271" spans="1:15" ht="12" customHeight="1" x14ac:dyDescent="0.25"/>
    <row r="272" spans="1:15" ht="12" customHeight="1" x14ac:dyDescent="0.25"/>
    <row r="273" ht="12" customHeight="1" x14ac:dyDescent="0.25"/>
    <row r="274" ht="12" customHeight="1" x14ac:dyDescent="0.25"/>
  </sheetData>
  <mergeCells count="18">
    <mergeCell ref="B42:O42"/>
    <mergeCell ref="B53:O53"/>
    <mergeCell ref="B258:O258"/>
    <mergeCell ref="D269:E269"/>
    <mergeCell ref="A9:C9"/>
    <mergeCell ref="D9:E9"/>
    <mergeCell ref="F9:G9"/>
    <mergeCell ref="H9:I9"/>
    <mergeCell ref="J9:O9"/>
    <mergeCell ref="B11:O11"/>
    <mergeCell ref="D8:E8"/>
    <mergeCell ref="F8:G8"/>
    <mergeCell ref="H8:I8"/>
    <mergeCell ref="A1:O1"/>
    <mergeCell ref="A2:O2"/>
    <mergeCell ref="A4:O4"/>
    <mergeCell ref="A5:O5"/>
    <mergeCell ref="D7:I7"/>
  </mergeCells>
  <printOptions horizontalCentered="1"/>
  <pageMargins left="0.25" right="0.25" top="0.25" bottom="0.5" header="0.3" footer="0.3"/>
  <pageSetup scale="73" fitToHeight="6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AC71F-7FA1-4833-849E-B9CAF4B37176}">
  <sheetPr>
    <tabColor theme="9" tint="0.59999389629810485"/>
    <pageSetUpPr fitToPage="1"/>
  </sheetPr>
  <dimension ref="A1:O274"/>
  <sheetViews>
    <sheetView topLeftCell="A3" zoomScale="110" zoomScaleNormal="110" workbookViewId="0">
      <selection activeCell="C159" sqref="A159:C159"/>
    </sheetView>
  </sheetViews>
  <sheetFormatPr defaultRowHeight="13.2" x14ac:dyDescent="0.25"/>
  <cols>
    <col min="1" max="1" width="4.6640625" style="3" customWidth="1"/>
    <col min="2" max="2" width="11.44140625" customWidth="1"/>
    <col min="3" max="3" width="41.44140625" bestFit="1" customWidth="1"/>
    <col min="4" max="4" width="15.109375" customWidth="1"/>
    <col min="5" max="5" width="11.44140625" customWidth="1"/>
    <col min="6" max="6" width="14" customWidth="1"/>
    <col min="7" max="7" width="11.44140625" customWidth="1"/>
    <col min="8" max="8" width="14" customWidth="1"/>
    <col min="9" max="15" width="11.44140625" customWidth="1"/>
    <col min="16" max="16" width="9.33203125" customWidth="1"/>
  </cols>
  <sheetData>
    <row r="1" spans="1:15" s="77" customFormat="1" ht="12" customHeight="1" x14ac:dyDescent="0.25">
      <c r="A1" s="261" t="s">
        <v>707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  <c r="O1" s="261"/>
    </row>
    <row r="2" spans="1:15" s="77" customFormat="1" ht="12" customHeight="1" x14ac:dyDescent="0.25">
      <c r="A2" s="261" t="s">
        <v>708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</row>
    <row r="3" spans="1:15" s="77" customFormat="1" ht="12" customHeight="1" x14ac:dyDescent="0.25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</row>
    <row r="4" spans="1:15" s="77" customFormat="1" ht="11.85" customHeight="1" x14ac:dyDescent="0.25">
      <c r="A4" s="261" t="s">
        <v>709</v>
      </c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</row>
    <row r="5" spans="1:15" s="77" customFormat="1" ht="12" customHeight="1" x14ac:dyDescent="0.25">
      <c r="A5" s="261" t="s">
        <v>710</v>
      </c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</row>
    <row r="6" spans="1:15" s="77" customFormat="1" ht="12" customHeight="1" thickBot="1" x14ac:dyDescent="0.3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</row>
    <row r="7" spans="1:15" s="77" customFormat="1" ht="12" customHeight="1" thickBot="1" x14ac:dyDescent="0.3">
      <c r="A7" s="76"/>
      <c r="D7" s="256" t="s">
        <v>706</v>
      </c>
      <c r="E7" s="257"/>
      <c r="F7" s="257"/>
      <c r="G7" s="257"/>
      <c r="H7" s="257"/>
      <c r="I7" s="258"/>
    </row>
    <row r="8" spans="1:15" s="77" customFormat="1" ht="12" customHeight="1" thickBot="1" x14ac:dyDescent="0.3">
      <c r="A8" s="75"/>
      <c r="B8" s="75"/>
      <c r="C8" s="75"/>
      <c r="D8" s="259" t="s">
        <v>697</v>
      </c>
      <c r="E8" s="260"/>
      <c r="F8" s="259" t="s">
        <v>698</v>
      </c>
      <c r="G8" s="260"/>
      <c r="H8" s="259" t="s">
        <v>699</v>
      </c>
      <c r="I8" s="260"/>
    </row>
    <row r="9" spans="1:15" s="77" customFormat="1" ht="12" customHeight="1" thickBot="1" x14ac:dyDescent="0.3">
      <c r="A9" s="270"/>
      <c r="B9" s="270"/>
      <c r="C9" s="270"/>
      <c r="D9" s="254" t="s">
        <v>0</v>
      </c>
      <c r="E9" s="255"/>
      <c r="F9" s="254" t="s">
        <v>1</v>
      </c>
      <c r="G9" s="255"/>
      <c r="H9" s="254" t="s">
        <v>2</v>
      </c>
      <c r="I9" s="255"/>
      <c r="J9" s="256" t="s">
        <v>711</v>
      </c>
      <c r="K9" s="257"/>
      <c r="L9" s="257"/>
      <c r="M9" s="257"/>
      <c r="N9" s="257"/>
      <c r="O9" s="258"/>
    </row>
    <row r="10" spans="1:15" s="77" customFormat="1" ht="21" thickBot="1" x14ac:dyDescent="0.3">
      <c r="A10" s="78"/>
      <c r="B10" s="34" t="s">
        <v>3</v>
      </c>
      <c r="C10" s="34" t="s">
        <v>4</v>
      </c>
      <c r="D10" s="79" t="s">
        <v>5</v>
      </c>
      <c r="E10" s="80" t="s">
        <v>6</v>
      </c>
      <c r="F10" s="79" t="s">
        <v>5</v>
      </c>
      <c r="G10" s="80" t="s">
        <v>6</v>
      </c>
      <c r="H10" s="79" t="s">
        <v>5</v>
      </c>
      <c r="I10" s="80" t="s">
        <v>6</v>
      </c>
      <c r="J10" s="70" t="s">
        <v>701</v>
      </c>
      <c r="K10" s="71" t="s">
        <v>702</v>
      </c>
      <c r="L10" s="71" t="s">
        <v>703</v>
      </c>
      <c r="M10" s="71" t="s">
        <v>704</v>
      </c>
      <c r="N10" s="72" t="s">
        <v>705</v>
      </c>
      <c r="O10" s="73" t="s">
        <v>675</v>
      </c>
    </row>
    <row r="11" spans="1:15" ht="12" customHeight="1" thickBot="1" x14ac:dyDescent="0.3">
      <c r="A11" s="4"/>
      <c r="B11" s="265" t="s">
        <v>7</v>
      </c>
      <c r="C11" s="266"/>
      <c r="D11" s="266"/>
      <c r="E11" s="266"/>
      <c r="F11" s="266"/>
      <c r="G11" s="266"/>
      <c r="H11" s="266"/>
      <c r="I11" s="266"/>
      <c r="J11" s="266"/>
      <c r="K11" s="266"/>
      <c r="L11" s="266"/>
      <c r="M11" s="266"/>
      <c r="N11" s="266"/>
      <c r="O11" s="267"/>
    </row>
    <row r="12" spans="1:15" ht="12" customHeight="1" x14ac:dyDescent="0.25">
      <c r="A12" s="62">
        <v>1</v>
      </c>
      <c r="B12" s="53" t="s">
        <v>8</v>
      </c>
      <c r="C12" s="54" t="s">
        <v>9</v>
      </c>
      <c r="D12" s="19">
        <v>43434</v>
      </c>
      <c r="E12" s="20">
        <v>45626</v>
      </c>
      <c r="F12" s="19">
        <v>43756</v>
      </c>
      <c r="G12" s="20">
        <v>45948</v>
      </c>
      <c r="H12" s="31"/>
      <c r="I12" s="32"/>
      <c r="J12" s="11">
        <v>37432.199999999997</v>
      </c>
      <c r="K12" s="12">
        <v>265000</v>
      </c>
      <c r="L12" s="12">
        <v>265000</v>
      </c>
      <c r="M12" s="12">
        <v>0</v>
      </c>
      <c r="N12" s="12">
        <v>0</v>
      </c>
      <c r="O12" s="13">
        <v>1</v>
      </c>
    </row>
    <row r="13" spans="1:15" ht="12" customHeight="1" x14ac:dyDescent="0.25">
      <c r="A13" s="62">
        <v>2</v>
      </c>
      <c r="B13" s="55" t="s">
        <v>10</v>
      </c>
      <c r="C13" s="56" t="s">
        <v>11</v>
      </c>
      <c r="D13" s="21"/>
      <c r="E13" s="22"/>
      <c r="F13" s="23">
        <v>43756</v>
      </c>
      <c r="G13" s="24">
        <v>45948</v>
      </c>
      <c r="H13" s="21"/>
      <c r="I13" s="22"/>
      <c r="J13" s="14">
        <v>265000</v>
      </c>
      <c r="K13" s="5">
        <v>265000</v>
      </c>
      <c r="L13" s="5">
        <v>265000</v>
      </c>
      <c r="M13" s="5">
        <v>0</v>
      </c>
      <c r="N13" s="5">
        <v>0</v>
      </c>
      <c r="O13" s="15">
        <v>1</v>
      </c>
    </row>
    <row r="14" spans="1:15" ht="12" customHeight="1" x14ac:dyDescent="0.25">
      <c r="A14" s="62">
        <v>3</v>
      </c>
      <c r="B14" s="55" t="s">
        <v>12</v>
      </c>
      <c r="C14" s="56" t="s">
        <v>13</v>
      </c>
      <c r="D14" s="21"/>
      <c r="E14" s="22"/>
      <c r="F14" s="23">
        <v>43756</v>
      </c>
      <c r="G14" s="24">
        <v>45948</v>
      </c>
      <c r="H14" s="21"/>
      <c r="I14" s="22"/>
      <c r="J14" s="14">
        <v>191493.75</v>
      </c>
      <c r="K14" s="5">
        <v>191493.75</v>
      </c>
      <c r="L14" s="5">
        <v>191493.75</v>
      </c>
      <c r="M14" s="5">
        <v>0</v>
      </c>
      <c r="N14" s="5">
        <v>0</v>
      </c>
      <c r="O14" s="15">
        <v>1</v>
      </c>
    </row>
    <row r="15" spans="1:15" ht="12" customHeight="1" x14ac:dyDescent="0.25">
      <c r="A15" s="62">
        <v>4</v>
      </c>
      <c r="B15" s="55" t="s">
        <v>14</v>
      </c>
      <c r="C15" s="56" t="s">
        <v>15</v>
      </c>
      <c r="D15" s="23">
        <v>43434</v>
      </c>
      <c r="E15" s="24">
        <v>45626</v>
      </c>
      <c r="F15" s="21"/>
      <c r="G15" s="22"/>
      <c r="H15" s="21"/>
      <c r="I15" s="22"/>
      <c r="J15" s="14">
        <v>120000</v>
      </c>
      <c r="K15" s="5">
        <v>120000</v>
      </c>
      <c r="L15" s="5">
        <v>120000</v>
      </c>
      <c r="M15" s="5">
        <v>0</v>
      </c>
      <c r="N15" s="5">
        <v>0</v>
      </c>
      <c r="O15" s="15">
        <v>1</v>
      </c>
    </row>
    <row r="16" spans="1:15" ht="12" customHeight="1" x14ac:dyDescent="0.25">
      <c r="A16" s="62">
        <v>5</v>
      </c>
      <c r="B16" s="55" t="s">
        <v>16</v>
      </c>
      <c r="C16" s="56" t="s">
        <v>17</v>
      </c>
      <c r="D16" s="23">
        <v>43434</v>
      </c>
      <c r="E16" s="24">
        <v>45626</v>
      </c>
      <c r="F16" s="23">
        <v>43756</v>
      </c>
      <c r="G16" s="24">
        <v>45948</v>
      </c>
      <c r="H16" s="21"/>
      <c r="I16" s="22"/>
      <c r="J16" s="14">
        <v>40031.25</v>
      </c>
      <c r="K16" s="5">
        <v>458252</v>
      </c>
      <c r="L16" s="5">
        <v>458252</v>
      </c>
      <c r="M16" s="5">
        <v>0</v>
      </c>
      <c r="N16" s="5">
        <v>0</v>
      </c>
      <c r="O16" s="15">
        <v>1</v>
      </c>
    </row>
    <row r="17" spans="1:15" ht="12" customHeight="1" x14ac:dyDescent="0.25">
      <c r="A17" s="62">
        <v>6</v>
      </c>
      <c r="B17" s="55" t="s">
        <v>18</v>
      </c>
      <c r="C17" s="56" t="s">
        <v>19</v>
      </c>
      <c r="D17" s="23">
        <v>43434</v>
      </c>
      <c r="E17" s="24">
        <v>45626</v>
      </c>
      <c r="F17" s="23">
        <v>43756</v>
      </c>
      <c r="G17" s="24">
        <v>45948</v>
      </c>
      <c r="H17" s="21"/>
      <c r="I17" s="22"/>
      <c r="J17" s="14">
        <v>115000</v>
      </c>
      <c r="K17" s="5">
        <v>1186765.53</v>
      </c>
      <c r="L17" s="5">
        <v>1186765.53</v>
      </c>
      <c r="M17" s="5">
        <v>0</v>
      </c>
      <c r="N17" s="5">
        <v>0</v>
      </c>
      <c r="O17" s="15">
        <v>1</v>
      </c>
    </row>
    <row r="18" spans="1:15" ht="12" customHeight="1" x14ac:dyDescent="0.25">
      <c r="A18" s="62">
        <v>7</v>
      </c>
      <c r="B18" s="55" t="s">
        <v>20</v>
      </c>
      <c r="C18" s="56" t="s">
        <v>21</v>
      </c>
      <c r="D18" s="21"/>
      <c r="E18" s="22"/>
      <c r="F18" s="23">
        <v>43756</v>
      </c>
      <c r="G18" s="24">
        <v>45948</v>
      </c>
      <c r="H18" s="25">
        <v>44123</v>
      </c>
      <c r="I18" s="26">
        <v>46314</v>
      </c>
      <c r="J18" s="14">
        <v>400000</v>
      </c>
      <c r="K18" s="5">
        <v>1041666.66</v>
      </c>
      <c r="L18" s="5">
        <v>1041666.66</v>
      </c>
      <c r="M18" s="5">
        <v>0</v>
      </c>
      <c r="N18" s="5">
        <v>0</v>
      </c>
      <c r="O18" s="15">
        <v>1</v>
      </c>
    </row>
    <row r="19" spans="1:15" ht="12" customHeight="1" x14ac:dyDescent="0.25">
      <c r="A19" s="62">
        <v>8</v>
      </c>
      <c r="B19" s="55" t="s">
        <v>22</v>
      </c>
      <c r="C19" s="56" t="s">
        <v>23</v>
      </c>
      <c r="D19" s="21"/>
      <c r="E19" s="22"/>
      <c r="F19" s="23">
        <v>43756</v>
      </c>
      <c r="G19" s="24">
        <v>45948</v>
      </c>
      <c r="H19" s="23">
        <v>43756</v>
      </c>
      <c r="I19" s="24">
        <v>45948</v>
      </c>
      <c r="J19" s="14">
        <v>400000</v>
      </c>
      <c r="K19" s="5">
        <v>1041666.66</v>
      </c>
      <c r="L19" s="5">
        <v>1041666.66</v>
      </c>
      <c r="M19" s="5">
        <v>0</v>
      </c>
      <c r="N19" s="5">
        <v>0</v>
      </c>
      <c r="O19" s="15">
        <v>1</v>
      </c>
    </row>
    <row r="20" spans="1:15" ht="12" customHeight="1" x14ac:dyDescent="0.25">
      <c r="A20" s="62">
        <v>9</v>
      </c>
      <c r="B20" s="55" t="s">
        <v>24</v>
      </c>
      <c r="C20" s="56" t="s">
        <v>25</v>
      </c>
      <c r="D20" s="21"/>
      <c r="E20" s="22"/>
      <c r="F20" s="23">
        <v>43756</v>
      </c>
      <c r="G20" s="24">
        <v>45948</v>
      </c>
      <c r="H20" s="21"/>
      <c r="I20" s="22"/>
      <c r="J20" s="14">
        <v>400000</v>
      </c>
      <c r="K20" s="5">
        <v>1041666.66</v>
      </c>
      <c r="L20" s="5">
        <v>1041666.66</v>
      </c>
      <c r="M20" s="5">
        <v>0</v>
      </c>
      <c r="N20" s="5">
        <v>0</v>
      </c>
      <c r="O20" s="15">
        <v>1</v>
      </c>
    </row>
    <row r="21" spans="1:15" ht="12" customHeight="1" x14ac:dyDescent="0.25">
      <c r="A21" s="62">
        <v>10</v>
      </c>
      <c r="B21" s="55" t="s">
        <v>26</v>
      </c>
      <c r="C21" s="56" t="s">
        <v>27</v>
      </c>
      <c r="D21" s="21"/>
      <c r="E21" s="22"/>
      <c r="F21" s="21"/>
      <c r="G21" s="22"/>
      <c r="H21" s="23">
        <v>44148</v>
      </c>
      <c r="I21" s="24">
        <v>46339</v>
      </c>
      <c r="J21" s="14">
        <v>661666.68000000005</v>
      </c>
      <c r="K21" s="5">
        <v>725666.68</v>
      </c>
      <c r="L21" s="5">
        <v>661666.68000000005</v>
      </c>
      <c r="M21" s="5">
        <v>0</v>
      </c>
      <c r="N21" s="5">
        <v>64000</v>
      </c>
      <c r="O21" s="15">
        <v>0.9118052381845615</v>
      </c>
    </row>
    <row r="22" spans="1:15" ht="12" customHeight="1" x14ac:dyDescent="0.25">
      <c r="A22" s="62">
        <v>11</v>
      </c>
      <c r="B22" s="55" t="s">
        <v>28</v>
      </c>
      <c r="C22" s="56" t="s">
        <v>29</v>
      </c>
      <c r="D22" s="21"/>
      <c r="E22" s="22"/>
      <c r="F22" s="23">
        <v>43756</v>
      </c>
      <c r="G22" s="24">
        <v>45948</v>
      </c>
      <c r="H22" s="21"/>
      <c r="I22" s="22"/>
      <c r="J22" s="14">
        <v>2233813.5099999998</v>
      </c>
      <c r="K22" s="5">
        <v>2233813.5099999998</v>
      </c>
      <c r="L22" s="5">
        <v>2233813.5099999998</v>
      </c>
      <c r="M22" s="5">
        <v>0</v>
      </c>
      <c r="N22" s="5">
        <v>0</v>
      </c>
      <c r="O22" s="15">
        <v>1</v>
      </c>
    </row>
    <row r="23" spans="1:15" ht="12" customHeight="1" x14ac:dyDescent="0.25">
      <c r="A23" s="62">
        <v>12</v>
      </c>
      <c r="B23" s="55" t="s">
        <v>30</v>
      </c>
      <c r="C23" s="56" t="s">
        <v>31</v>
      </c>
      <c r="D23" s="21"/>
      <c r="E23" s="22"/>
      <c r="F23" s="23">
        <v>43756</v>
      </c>
      <c r="G23" s="24">
        <v>45948</v>
      </c>
      <c r="H23" s="21"/>
      <c r="I23" s="22"/>
      <c r="J23" s="14">
        <v>1634047</v>
      </c>
      <c r="K23" s="5">
        <v>1634047</v>
      </c>
      <c r="L23" s="5">
        <v>1634047</v>
      </c>
      <c r="M23" s="5">
        <v>0</v>
      </c>
      <c r="N23" s="5">
        <v>0</v>
      </c>
      <c r="O23" s="15">
        <v>1</v>
      </c>
    </row>
    <row r="24" spans="1:15" ht="12" customHeight="1" x14ac:dyDescent="0.25">
      <c r="A24" s="62">
        <v>13</v>
      </c>
      <c r="B24" s="55" t="s">
        <v>32</v>
      </c>
      <c r="C24" s="56" t="s">
        <v>33</v>
      </c>
      <c r="D24" s="23">
        <v>43434</v>
      </c>
      <c r="E24" s="24">
        <v>45626</v>
      </c>
      <c r="F24" s="21"/>
      <c r="G24" s="22"/>
      <c r="H24" s="21"/>
      <c r="I24" s="22"/>
      <c r="J24" s="14">
        <v>40000</v>
      </c>
      <c r="K24" s="5">
        <v>40000</v>
      </c>
      <c r="L24" s="5">
        <v>40000</v>
      </c>
      <c r="M24" s="5">
        <v>0</v>
      </c>
      <c r="N24" s="5">
        <v>0</v>
      </c>
      <c r="O24" s="15">
        <v>1</v>
      </c>
    </row>
    <row r="25" spans="1:15" ht="12" customHeight="1" x14ac:dyDescent="0.25">
      <c r="A25" s="62">
        <v>14</v>
      </c>
      <c r="B25" s="55" t="s">
        <v>34</v>
      </c>
      <c r="C25" s="56" t="s">
        <v>35</v>
      </c>
      <c r="D25" s="23">
        <v>43434</v>
      </c>
      <c r="E25" s="24">
        <v>45626</v>
      </c>
      <c r="F25" s="23">
        <v>44155</v>
      </c>
      <c r="G25" s="24">
        <v>46346</v>
      </c>
      <c r="H25" s="21"/>
      <c r="I25" s="22"/>
      <c r="J25" s="14">
        <v>70000</v>
      </c>
      <c r="K25" s="5">
        <v>234333.49</v>
      </c>
      <c r="L25" s="5">
        <v>234333.49</v>
      </c>
      <c r="M25" s="5">
        <v>0</v>
      </c>
      <c r="N25" s="5">
        <v>0</v>
      </c>
      <c r="O25" s="15">
        <v>1</v>
      </c>
    </row>
    <row r="26" spans="1:15" ht="12" customHeight="1" x14ac:dyDescent="0.25">
      <c r="A26" s="62">
        <v>15</v>
      </c>
      <c r="B26" s="55" t="s">
        <v>36</v>
      </c>
      <c r="C26" s="56" t="s">
        <v>37</v>
      </c>
      <c r="D26" s="21"/>
      <c r="E26" s="22"/>
      <c r="F26" s="23">
        <v>43756</v>
      </c>
      <c r="G26" s="24">
        <v>45948</v>
      </c>
      <c r="H26" s="21"/>
      <c r="I26" s="22"/>
      <c r="J26" s="14">
        <v>332273</v>
      </c>
      <c r="K26" s="5">
        <v>332273</v>
      </c>
      <c r="L26" s="5">
        <v>332273</v>
      </c>
      <c r="M26" s="5">
        <v>0</v>
      </c>
      <c r="N26" s="5">
        <v>0</v>
      </c>
      <c r="O26" s="15">
        <v>1</v>
      </c>
    </row>
    <row r="27" spans="1:15" ht="12" customHeight="1" x14ac:dyDescent="0.25">
      <c r="A27" s="62">
        <v>16</v>
      </c>
      <c r="B27" s="55" t="s">
        <v>38</v>
      </c>
      <c r="C27" s="56" t="s">
        <v>39</v>
      </c>
      <c r="D27" s="23">
        <v>43434</v>
      </c>
      <c r="E27" s="24">
        <v>45626</v>
      </c>
      <c r="F27" s="21"/>
      <c r="G27" s="22"/>
      <c r="H27" s="21"/>
      <c r="I27" s="22"/>
      <c r="J27" s="14">
        <v>250000</v>
      </c>
      <c r="K27" s="5">
        <v>250000</v>
      </c>
      <c r="L27" s="5">
        <v>250000</v>
      </c>
      <c r="M27" s="5">
        <v>0</v>
      </c>
      <c r="N27" s="5">
        <v>0</v>
      </c>
      <c r="O27" s="15">
        <v>1</v>
      </c>
    </row>
    <row r="28" spans="1:15" ht="12" customHeight="1" x14ac:dyDescent="0.25">
      <c r="A28" s="62">
        <v>17</v>
      </c>
      <c r="B28" s="55" t="s">
        <v>40</v>
      </c>
      <c r="C28" s="56" t="s">
        <v>41</v>
      </c>
      <c r="D28" s="21"/>
      <c r="E28" s="22"/>
      <c r="F28" s="23">
        <v>43756</v>
      </c>
      <c r="G28" s="24">
        <v>45948</v>
      </c>
      <c r="H28" s="21"/>
      <c r="I28" s="22"/>
      <c r="J28" s="14">
        <v>733333</v>
      </c>
      <c r="K28" s="5">
        <v>733333</v>
      </c>
      <c r="L28" s="5">
        <v>733333</v>
      </c>
      <c r="M28" s="5">
        <v>0</v>
      </c>
      <c r="N28" s="5">
        <v>0</v>
      </c>
      <c r="O28" s="15">
        <v>1</v>
      </c>
    </row>
    <row r="29" spans="1:15" ht="12" customHeight="1" x14ac:dyDescent="0.25">
      <c r="A29" s="62">
        <v>18</v>
      </c>
      <c r="B29" s="55" t="s">
        <v>42</v>
      </c>
      <c r="C29" s="56" t="s">
        <v>43</v>
      </c>
      <c r="D29" s="25">
        <v>43483</v>
      </c>
      <c r="E29" s="26">
        <v>45675</v>
      </c>
      <c r="F29" s="23">
        <v>43756</v>
      </c>
      <c r="G29" s="24">
        <v>45948</v>
      </c>
      <c r="H29" s="21"/>
      <c r="I29" s="22"/>
      <c r="J29" s="14">
        <v>84105</v>
      </c>
      <c r="K29" s="5">
        <v>733333</v>
      </c>
      <c r="L29" s="5">
        <v>733333</v>
      </c>
      <c r="M29" s="5">
        <v>0</v>
      </c>
      <c r="N29" s="5">
        <v>0</v>
      </c>
      <c r="O29" s="15">
        <v>1</v>
      </c>
    </row>
    <row r="30" spans="1:15" ht="12" customHeight="1" x14ac:dyDescent="0.25">
      <c r="A30" s="62">
        <v>19</v>
      </c>
      <c r="B30" s="55" t="s">
        <v>44</v>
      </c>
      <c r="C30" s="56" t="s">
        <v>45</v>
      </c>
      <c r="D30" s="21"/>
      <c r="E30" s="22"/>
      <c r="F30" s="23">
        <v>43756</v>
      </c>
      <c r="G30" s="24">
        <v>45948</v>
      </c>
      <c r="H30" s="21"/>
      <c r="I30" s="22"/>
      <c r="J30" s="14">
        <v>371729</v>
      </c>
      <c r="K30" s="5">
        <v>371729</v>
      </c>
      <c r="L30" s="5">
        <v>371729</v>
      </c>
      <c r="M30" s="5">
        <v>0</v>
      </c>
      <c r="N30" s="5">
        <v>0</v>
      </c>
      <c r="O30" s="15">
        <v>1</v>
      </c>
    </row>
    <row r="31" spans="1:15" ht="12" customHeight="1" x14ac:dyDescent="0.25">
      <c r="A31" s="62">
        <v>20</v>
      </c>
      <c r="B31" s="55" t="s">
        <v>46</v>
      </c>
      <c r="C31" s="56" t="s">
        <v>47</v>
      </c>
      <c r="D31" s="21"/>
      <c r="E31" s="22"/>
      <c r="F31" s="23">
        <v>43756</v>
      </c>
      <c r="G31" s="24">
        <v>45948</v>
      </c>
      <c r="H31" s="21"/>
      <c r="I31" s="22"/>
      <c r="J31" s="14">
        <v>366873</v>
      </c>
      <c r="K31" s="5">
        <v>366873</v>
      </c>
      <c r="L31" s="5">
        <v>366873</v>
      </c>
      <c r="M31" s="5">
        <v>0</v>
      </c>
      <c r="N31" s="5">
        <v>0</v>
      </c>
      <c r="O31" s="15">
        <v>1</v>
      </c>
    </row>
    <row r="32" spans="1:15" ht="12" customHeight="1" x14ac:dyDescent="0.25">
      <c r="A32" s="62">
        <v>21</v>
      </c>
      <c r="B32" s="55" t="s">
        <v>48</v>
      </c>
      <c r="C32" s="56" t="s">
        <v>49</v>
      </c>
      <c r="D32" s="21"/>
      <c r="E32" s="22"/>
      <c r="F32" s="23">
        <v>43756</v>
      </c>
      <c r="G32" s="24">
        <v>45948</v>
      </c>
      <c r="H32" s="21"/>
      <c r="I32" s="22"/>
      <c r="J32" s="14">
        <v>400000</v>
      </c>
      <c r="K32" s="5">
        <v>400000</v>
      </c>
      <c r="L32" s="5">
        <v>400000</v>
      </c>
      <c r="M32" s="5">
        <v>0</v>
      </c>
      <c r="N32" s="5">
        <v>0</v>
      </c>
      <c r="O32" s="15">
        <v>1</v>
      </c>
    </row>
    <row r="33" spans="1:15" ht="12" customHeight="1" x14ac:dyDescent="0.25">
      <c r="A33" s="62">
        <v>22</v>
      </c>
      <c r="B33" s="55" t="s">
        <v>50</v>
      </c>
      <c r="C33" s="56" t="s">
        <v>51</v>
      </c>
      <c r="D33" s="23">
        <v>43434</v>
      </c>
      <c r="E33" s="24">
        <v>45626</v>
      </c>
      <c r="F33" s="23">
        <v>43756</v>
      </c>
      <c r="G33" s="24">
        <v>45948</v>
      </c>
      <c r="H33" s="21"/>
      <c r="I33" s="22"/>
      <c r="J33" s="14">
        <v>219187.5</v>
      </c>
      <c r="K33" s="5">
        <v>680000</v>
      </c>
      <c r="L33" s="5">
        <v>680000</v>
      </c>
      <c r="M33" s="5">
        <v>0</v>
      </c>
      <c r="N33" s="5">
        <v>0</v>
      </c>
      <c r="O33" s="15">
        <v>1</v>
      </c>
    </row>
    <row r="34" spans="1:15" ht="12" customHeight="1" x14ac:dyDescent="0.25">
      <c r="A34" s="62">
        <v>23</v>
      </c>
      <c r="B34" s="55" t="s">
        <v>52</v>
      </c>
      <c r="C34" s="56" t="s">
        <v>53</v>
      </c>
      <c r="D34" s="23">
        <v>43434</v>
      </c>
      <c r="E34" s="24">
        <v>45626</v>
      </c>
      <c r="F34" s="21"/>
      <c r="G34" s="22"/>
      <c r="H34" s="21"/>
      <c r="I34" s="22"/>
      <c r="J34" s="14">
        <v>92006.25</v>
      </c>
      <c r="K34" s="5">
        <v>1016666.5</v>
      </c>
      <c r="L34" s="5">
        <v>1016666.5</v>
      </c>
      <c r="M34" s="5">
        <v>0</v>
      </c>
      <c r="N34" s="5">
        <v>0</v>
      </c>
      <c r="O34" s="15">
        <v>1</v>
      </c>
    </row>
    <row r="35" spans="1:15" ht="12" customHeight="1" x14ac:dyDescent="0.25">
      <c r="A35" s="62">
        <v>24</v>
      </c>
      <c r="B35" s="55" t="s">
        <v>54</v>
      </c>
      <c r="C35" s="56" t="s">
        <v>55</v>
      </c>
      <c r="D35" s="23">
        <v>43434</v>
      </c>
      <c r="E35" s="24">
        <v>45626</v>
      </c>
      <c r="F35" s="23">
        <v>43756</v>
      </c>
      <c r="G35" s="24">
        <v>45948</v>
      </c>
      <c r="H35" s="21"/>
      <c r="I35" s="22"/>
      <c r="J35" s="14">
        <v>39643.15</v>
      </c>
      <c r="K35" s="5">
        <v>461352.21</v>
      </c>
      <c r="L35" s="5">
        <v>461352.21</v>
      </c>
      <c r="M35" s="5">
        <v>0</v>
      </c>
      <c r="N35" s="5">
        <v>0</v>
      </c>
      <c r="O35" s="15">
        <v>1</v>
      </c>
    </row>
    <row r="36" spans="1:15" ht="12" customHeight="1" x14ac:dyDescent="0.25">
      <c r="A36" s="62">
        <v>25</v>
      </c>
      <c r="B36" s="55" t="s">
        <v>56</v>
      </c>
      <c r="C36" s="56" t="s">
        <v>57</v>
      </c>
      <c r="D36" s="23">
        <v>43434</v>
      </c>
      <c r="E36" s="24">
        <v>45626</v>
      </c>
      <c r="F36" s="23">
        <v>43756</v>
      </c>
      <c r="G36" s="24">
        <v>45948</v>
      </c>
      <c r="H36" s="21"/>
      <c r="I36" s="22"/>
      <c r="J36" s="14">
        <v>6036.07</v>
      </c>
      <c r="K36" s="5">
        <v>95110.49</v>
      </c>
      <c r="L36" s="5">
        <v>95110.49</v>
      </c>
      <c r="M36" s="5">
        <v>0</v>
      </c>
      <c r="N36" s="5">
        <v>0</v>
      </c>
      <c r="O36" s="15">
        <v>1</v>
      </c>
    </row>
    <row r="37" spans="1:15" ht="12" customHeight="1" x14ac:dyDescent="0.25">
      <c r="A37" s="62">
        <v>26</v>
      </c>
      <c r="B37" s="55" t="s">
        <v>58</v>
      </c>
      <c r="C37" s="56" t="s">
        <v>59</v>
      </c>
      <c r="D37" s="23">
        <v>43434</v>
      </c>
      <c r="E37" s="24">
        <v>45626</v>
      </c>
      <c r="F37" s="23">
        <v>43756</v>
      </c>
      <c r="G37" s="24">
        <v>45948</v>
      </c>
      <c r="H37" s="21"/>
      <c r="I37" s="22"/>
      <c r="J37" s="14">
        <v>80000</v>
      </c>
      <c r="K37" s="5">
        <v>353278</v>
      </c>
      <c r="L37" s="5">
        <v>353278</v>
      </c>
      <c r="M37" s="5">
        <v>0</v>
      </c>
      <c r="N37" s="5">
        <v>0</v>
      </c>
      <c r="O37" s="15">
        <v>1</v>
      </c>
    </row>
    <row r="38" spans="1:15" ht="12" customHeight="1" x14ac:dyDescent="0.25">
      <c r="A38" s="62">
        <v>27</v>
      </c>
      <c r="B38" s="55" t="s">
        <v>60</v>
      </c>
      <c r="C38" s="56" t="s">
        <v>61</v>
      </c>
      <c r="D38" s="23">
        <v>43434</v>
      </c>
      <c r="E38" s="24">
        <v>45626</v>
      </c>
      <c r="F38" s="23">
        <v>43756</v>
      </c>
      <c r="G38" s="24">
        <v>45948</v>
      </c>
      <c r="H38" s="21"/>
      <c r="I38" s="22"/>
      <c r="J38" s="14">
        <v>200000</v>
      </c>
      <c r="K38" s="5">
        <v>834538.26</v>
      </c>
      <c r="L38" s="5">
        <v>834538.26</v>
      </c>
      <c r="M38" s="5">
        <v>0</v>
      </c>
      <c r="N38" s="5">
        <v>0</v>
      </c>
      <c r="O38" s="15">
        <v>1</v>
      </c>
    </row>
    <row r="39" spans="1:15" ht="12" customHeight="1" x14ac:dyDescent="0.25">
      <c r="A39" s="62">
        <v>28</v>
      </c>
      <c r="B39" s="55" t="s">
        <v>62</v>
      </c>
      <c r="C39" s="56" t="s">
        <v>63</v>
      </c>
      <c r="D39" s="21"/>
      <c r="E39" s="22"/>
      <c r="F39" s="23">
        <v>43756</v>
      </c>
      <c r="G39" s="24">
        <v>45948</v>
      </c>
      <c r="H39" s="21"/>
      <c r="I39" s="22"/>
      <c r="J39" s="14">
        <v>180000</v>
      </c>
      <c r="K39" s="5">
        <v>180000</v>
      </c>
      <c r="L39" s="5">
        <v>180000</v>
      </c>
      <c r="M39" s="5">
        <v>0</v>
      </c>
      <c r="N39" s="5">
        <v>0</v>
      </c>
      <c r="O39" s="15">
        <v>1</v>
      </c>
    </row>
    <row r="40" spans="1:15" ht="12" customHeight="1" x14ac:dyDescent="0.25">
      <c r="A40" s="62">
        <v>29</v>
      </c>
      <c r="B40" s="55" t="s">
        <v>64</v>
      </c>
      <c r="C40" s="56" t="s">
        <v>65</v>
      </c>
      <c r="D40" s="23">
        <v>43434</v>
      </c>
      <c r="E40" s="24">
        <v>45626</v>
      </c>
      <c r="F40" s="21"/>
      <c r="G40" s="22"/>
      <c r="H40" s="21"/>
      <c r="I40" s="22"/>
      <c r="J40" s="14">
        <v>1472929.52</v>
      </c>
      <c r="K40" s="5">
        <v>1472929.52</v>
      </c>
      <c r="L40" s="5">
        <v>1472929.52</v>
      </c>
      <c r="M40" s="5">
        <v>0</v>
      </c>
      <c r="N40" s="5">
        <v>0</v>
      </c>
      <c r="O40" s="15">
        <v>1</v>
      </c>
    </row>
    <row r="41" spans="1:15" ht="12" customHeight="1" thickBot="1" x14ac:dyDescent="0.3">
      <c r="A41" s="4"/>
      <c r="B41" s="60"/>
      <c r="C41" s="69"/>
      <c r="D41" s="27"/>
      <c r="E41" s="28"/>
      <c r="F41" s="27"/>
      <c r="G41" s="28"/>
      <c r="H41" s="27"/>
      <c r="I41" s="28"/>
      <c r="J41" s="16"/>
      <c r="K41" s="17"/>
      <c r="L41" s="17"/>
      <c r="M41" s="17"/>
      <c r="N41" s="17"/>
      <c r="O41" s="18"/>
    </row>
    <row r="42" spans="1:15" ht="12" customHeight="1" thickBot="1" x14ac:dyDescent="0.3">
      <c r="A42" s="4"/>
      <c r="B42" s="262" t="s">
        <v>66</v>
      </c>
      <c r="C42" s="263"/>
      <c r="D42" s="263"/>
      <c r="E42" s="263"/>
      <c r="F42" s="263"/>
      <c r="G42" s="263"/>
      <c r="H42" s="263"/>
      <c r="I42" s="263"/>
      <c r="J42" s="263"/>
      <c r="K42" s="263"/>
      <c r="L42" s="263"/>
      <c r="M42" s="263"/>
      <c r="N42" s="263"/>
      <c r="O42" s="264"/>
    </row>
    <row r="43" spans="1:15" ht="12" customHeight="1" x14ac:dyDescent="0.25">
      <c r="A43" s="62">
        <v>1</v>
      </c>
      <c r="B43" s="53" t="s">
        <v>67</v>
      </c>
      <c r="C43" s="54" t="s">
        <v>68</v>
      </c>
      <c r="D43" s="19">
        <v>43434</v>
      </c>
      <c r="E43" s="20">
        <v>45626</v>
      </c>
      <c r="F43" s="35">
        <v>44686</v>
      </c>
      <c r="G43" s="36">
        <v>46878</v>
      </c>
      <c r="H43" s="31"/>
      <c r="I43" s="32"/>
      <c r="J43" s="11">
        <v>694444.44</v>
      </c>
      <c r="K43" s="12">
        <v>1388888.89</v>
      </c>
      <c r="L43" s="12">
        <v>128406.68</v>
      </c>
      <c r="M43" s="12">
        <v>3922.21</v>
      </c>
      <c r="N43" s="12">
        <v>1256560</v>
      </c>
      <c r="O43" s="13">
        <v>9.527680072377856E-2</v>
      </c>
    </row>
    <row r="44" spans="1:15" ht="12" customHeight="1" x14ac:dyDescent="0.25">
      <c r="A44" s="62">
        <v>2</v>
      </c>
      <c r="B44" s="55" t="s">
        <v>69</v>
      </c>
      <c r="C44" s="56" t="s">
        <v>70</v>
      </c>
      <c r="D44" s="21"/>
      <c r="E44" s="22"/>
      <c r="F44" s="23">
        <v>43891</v>
      </c>
      <c r="G44" s="24">
        <v>46082</v>
      </c>
      <c r="H44" s="21"/>
      <c r="I44" s="22"/>
      <c r="J44" s="14">
        <v>305393</v>
      </c>
      <c r="K44" s="5">
        <v>305393</v>
      </c>
      <c r="L44" s="5">
        <v>0</v>
      </c>
      <c r="M44" s="5">
        <v>0</v>
      </c>
      <c r="N44" s="5">
        <v>305393</v>
      </c>
      <c r="O44" s="15">
        <v>0</v>
      </c>
    </row>
    <row r="45" spans="1:15" ht="12" customHeight="1" x14ac:dyDescent="0.25">
      <c r="A45" s="62">
        <v>3</v>
      </c>
      <c r="B45" s="55" t="s">
        <v>71</v>
      </c>
      <c r="C45" s="56" t="s">
        <v>72</v>
      </c>
      <c r="D45" s="21"/>
      <c r="E45" s="22"/>
      <c r="F45" s="25">
        <v>44665</v>
      </c>
      <c r="G45" s="26">
        <v>46857</v>
      </c>
      <c r="H45" s="21"/>
      <c r="I45" s="22"/>
      <c r="J45" s="14">
        <v>397580</v>
      </c>
      <c r="K45" s="5">
        <v>397580</v>
      </c>
      <c r="L45" s="5">
        <v>0</v>
      </c>
      <c r="M45" s="5">
        <v>0</v>
      </c>
      <c r="N45" s="5">
        <v>397580</v>
      </c>
      <c r="O45" s="15">
        <v>0</v>
      </c>
    </row>
    <row r="46" spans="1:15" ht="12" customHeight="1" x14ac:dyDescent="0.25">
      <c r="A46" s="62">
        <v>4</v>
      </c>
      <c r="B46" s="55" t="s">
        <v>73</v>
      </c>
      <c r="C46" s="56" t="s">
        <v>74</v>
      </c>
      <c r="D46" s="21"/>
      <c r="E46" s="22"/>
      <c r="F46" s="23">
        <v>43891</v>
      </c>
      <c r="G46" s="24">
        <v>46082</v>
      </c>
      <c r="H46" s="21"/>
      <c r="I46" s="22"/>
      <c r="J46" s="14">
        <v>337520</v>
      </c>
      <c r="K46" s="5">
        <v>337520</v>
      </c>
      <c r="L46" s="5">
        <v>0</v>
      </c>
      <c r="M46" s="5">
        <v>0</v>
      </c>
      <c r="N46" s="5">
        <v>337520</v>
      </c>
      <c r="O46" s="15">
        <v>0</v>
      </c>
    </row>
    <row r="47" spans="1:15" ht="12" customHeight="1" x14ac:dyDescent="0.25">
      <c r="A47" s="62">
        <v>5</v>
      </c>
      <c r="B47" s="55" t="s">
        <v>75</v>
      </c>
      <c r="C47" s="56" t="s">
        <v>76</v>
      </c>
      <c r="D47" s="21"/>
      <c r="E47" s="22"/>
      <c r="F47" s="25">
        <v>44509</v>
      </c>
      <c r="G47" s="26">
        <v>46700</v>
      </c>
      <c r="H47" s="21"/>
      <c r="I47" s="22"/>
      <c r="J47" s="14">
        <v>120627.16</v>
      </c>
      <c r="K47" s="5">
        <v>120627.16</v>
      </c>
      <c r="L47" s="5">
        <v>0</v>
      </c>
      <c r="M47" s="5">
        <v>0</v>
      </c>
      <c r="N47" s="5">
        <v>120627.16</v>
      </c>
      <c r="O47" s="15">
        <v>0</v>
      </c>
    </row>
    <row r="48" spans="1:15" ht="12" customHeight="1" x14ac:dyDescent="0.25">
      <c r="A48" s="62">
        <v>6</v>
      </c>
      <c r="B48" s="55" t="s">
        <v>77</v>
      </c>
      <c r="C48" s="56" t="s">
        <v>78</v>
      </c>
      <c r="D48" s="21"/>
      <c r="E48" s="22"/>
      <c r="F48" s="21"/>
      <c r="G48" s="22"/>
      <c r="H48" s="25">
        <v>45136</v>
      </c>
      <c r="I48" s="26">
        <v>47328</v>
      </c>
      <c r="J48" s="14">
        <v>280444.44</v>
      </c>
      <c r="K48" s="5">
        <v>280444.44</v>
      </c>
      <c r="L48" s="5">
        <v>0</v>
      </c>
      <c r="M48" s="5">
        <v>0</v>
      </c>
      <c r="N48" s="5">
        <v>280444.44</v>
      </c>
      <c r="O48" s="15">
        <v>0</v>
      </c>
    </row>
    <row r="49" spans="1:15" ht="12" customHeight="1" x14ac:dyDescent="0.25">
      <c r="A49" s="62">
        <v>7</v>
      </c>
      <c r="B49" s="55" t="s">
        <v>79</v>
      </c>
      <c r="C49" s="56" t="s">
        <v>80</v>
      </c>
      <c r="D49" s="23">
        <v>43434</v>
      </c>
      <c r="E49" s="24">
        <v>45626</v>
      </c>
      <c r="F49" s="21"/>
      <c r="G49" s="22"/>
      <c r="H49" s="21"/>
      <c r="I49" s="22"/>
      <c r="J49" s="14">
        <v>160000</v>
      </c>
      <c r="K49" s="5">
        <v>160000</v>
      </c>
      <c r="L49" s="5">
        <v>0</v>
      </c>
      <c r="M49" s="5">
        <v>0</v>
      </c>
      <c r="N49" s="5">
        <v>160000</v>
      </c>
      <c r="O49" s="15">
        <v>0</v>
      </c>
    </row>
    <row r="50" spans="1:15" ht="12" customHeight="1" x14ac:dyDescent="0.25">
      <c r="A50" s="62">
        <v>8</v>
      </c>
      <c r="B50" s="55" t="s">
        <v>81</v>
      </c>
      <c r="C50" s="56" t="s">
        <v>82</v>
      </c>
      <c r="D50" s="23">
        <v>43434</v>
      </c>
      <c r="E50" s="24">
        <v>45626</v>
      </c>
      <c r="F50" s="21"/>
      <c r="G50" s="22"/>
      <c r="H50" s="21"/>
      <c r="I50" s="22"/>
      <c r="J50" s="14">
        <v>133884.48000000001</v>
      </c>
      <c r="K50" s="5">
        <v>133884.48000000001</v>
      </c>
      <c r="L50" s="5">
        <v>63863.31</v>
      </c>
      <c r="M50" s="5">
        <v>0</v>
      </c>
      <c r="N50" s="5">
        <v>70021.170000000013</v>
      </c>
      <c r="O50" s="15">
        <v>0.47700308504764699</v>
      </c>
    </row>
    <row r="51" spans="1:15" ht="12" customHeight="1" x14ac:dyDescent="0.25">
      <c r="A51" s="62">
        <v>9</v>
      </c>
      <c r="B51" s="55" t="s">
        <v>83</v>
      </c>
      <c r="C51" s="56" t="s">
        <v>84</v>
      </c>
      <c r="D51" s="23">
        <v>43434</v>
      </c>
      <c r="E51" s="24">
        <v>45626</v>
      </c>
      <c r="F51" s="21"/>
      <c r="G51" s="22"/>
      <c r="H51" s="21"/>
      <c r="I51" s="22"/>
      <c r="J51" s="14">
        <v>455870.87</v>
      </c>
      <c r="K51" s="5">
        <v>455870.87</v>
      </c>
      <c r="L51" s="5">
        <v>0</v>
      </c>
      <c r="M51" s="5">
        <v>0</v>
      </c>
      <c r="N51" s="5">
        <v>455870.87</v>
      </c>
      <c r="O51" s="15">
        <v>0</v>
      </c>
    </row>
    <row r="52" spans="1:15" ht="12" customHeight="1" thickBot="1" x14ac:dyDescent="0.3">
      <c r="A52" s="62"/>
      <c r="B52" s="60"/>
      <c r="C52" s="69"/>
      <c r="D52" s="27"/>
      <c r="E52" s="28"/>
      <c r="F52" s="27"/>
      <c r="G52" s="28"/>
      <c r="H52" s="27"/>
      <c r="I52" s="28"/>
      <c r="J52" s="16"/>
      <c r="K52" s="17"/>
      <c r="L52" s="17"/>
      <c r="M52" s="17"/>
      <c r="N52" s="17"/>
      <c r="O52" s="18"/>
    </row>
    <row r="53" spans="1:15" ht="12" customHeight="1" thickBot="1" x14ac:dyDescent="0.3">
      <c r="A53" s="4"/>
      <c r="B53" s="265" t="s">
        <v>85</v>
      </c>
      <c r="C53" s="266"/>
      <c r="D53" s="266"/>
      <c r="E53" s="266"/>
      <c r="F53" s="266"/>
      <c r="G53" s="266"/>
      <c r="H53" s="266"/>
      <c r="I53" s="266"/>
      <c r="J53" s="266"/>
      <c r="K53" s="266"/>
      <c r="L53" s="266"/>
      <c r="M53" s="266"/>
      <c r="N53" s="266"/>
      <c r="O53" s="267"/>
    </row>
    <row r="54" spans="1:15" ht="12" customHeight="1" x14ac:dyDescent="0.25">
      <c r="A54" s="62">
        <v>1</v>
      </c>
      <c r="B54" s="53" t="s">
        <v>86</v>
      </c>
      <c r="C54" s="54" t="s">
        <v>87</v>
      </c>
      <c r="D54" s="19">
        <v>43434</v>
      </c>
      <c r="E54" s="20">
        <v>45626</v>
      </c>
      <c r="F54" s="35">
        <v>43891</v>
      </c>
      <c r="G54" s="36">
        <v>46082</v>
      </c>
      <c r="H54" s="31"/>
      <c r="I54" s="32"/>
      <c r="J54" s="11">
        <v>100000</v>
      </c>
      <c r="K54" s="12">
        <v>439637</v>
      </c>
      <c r="L54" s="12">
        <v>438261.13</v>
      </c>
      <c r="M54" s="12">
        <v>1375.77</v>
      </c>
      <c r="N54" s="12">
        <v>9.9999999995361577E-2</v>
      </c>
      <c r="O54" s="13">
        <v>0.99999977253961791</v>
      </c>
    </row>
    <row r="55" spans="1:15" ht="12" customHeight="1" x14ac:dyDescent="0.25">
      <c r="A55" s="62">
        <v>2</v>
      </c>
      <c r="B55" s="55" t="s">
        <v>88</v>
      </c>
      <c r="C55" s="56" t="s">
        <v>89</v>
      </c>
      <c r="D55" s="23">
        <v>43434</v>
      </c>
      <c r="E55" s="24">
        <v>45626</v>
      </c>
      <c r="F55" s="21"/>
      <c r="G55" s="22"/>
      <c r="H55" s="21"/>
      <c r="I55" s="22"/>
      <c r="J55" s="14">
        <v>228189</v>
      </c>
      <c r="K55" s="5">
        <v>228189</v>
      </c>
      <c r="L55" s="5">
        <v>228189</v>
      </c>
      <c r="M55" s="5">
        <v>0</v>
      </c>
      <c r="N55" s="5">
        <v>0</v>
      </c>
      <c r="O55" s="15">
        <v>1</v>
      </c>
    </row>
    <row r="56" spans="1:15" ht="12" customHeight="1" x14ac:dyDescent="0.25">
      <c r="A56" s="62">
        <v>3</v>
      </c>
      <c r="B56" s="55" t="s">
        <v>90</v>
      </c>
      <c r="C56" s="56" t="s">
        <v>91</v>
      </c>
      <c r="D56" s="23">
        <v>43434</v>
      </c>
      <c r="E56" s="24">
        <v>45626</v>
      </c>
      <c r="F56" s="25">
        <v>45141</v>
      </c>
      <c r="G56" s="26">
        <v>47333</v>
      </c>
      <c r="H56" s="21"/>
      <c r="I56" s="22"/>
      <c r="J56" s="14">
        <v>150018.78</v>
      </c>
      <c r="K56" s="5">
        <v>743118.78</v>
      </c>
      <c r="L56" s="5">
        <v>615197.63</v>
      </c>
      <c r="M56" s="5">
        <v>0</v>
      </c>
      <c r="N56" s="5">
        <v>127921.15000000002</v>
      </c>
      <c r="O56" s="15">
        <v>0.82785908061696412</v>
      </c>
    </row>
    <row r="57" spans="1:15" ht="12" customHeight="1" x14ac:dyDescent="0.25">
      <c r="A57" s="4">
        <v>4</v>
      </c>
      <c r="B57" s="55" t="s">
        <v>92</v>
      </c>
      <c r="C57" s="56" t="s">
        <v>93</v>
      </c>
      <c r="D57" s="23">
        <v>43434</v>
      </c>
      <c r="E57" s="24">
        <v>45626</v>
      </c>
      <c r="F57" s="25">
        <v>45658</v>
      </c>
      <c r="G57" s="26">
        <v>47849</v>
      </c>
      <c r="H57" s="21"/>
      <c r="I57" s="22"/>
      <c r="J57" s="14">
        <v>300000</v>
      </c>
      <c r="K57" s="5">
        <v>683500</v>
      </c>
      <c r="L57" s="5">
        <v>0</v>
      </c>
      <c r="M57" s="5">
        <v>0</v>
      </c>
      <c r="N57" s="5">
        <v>683500</v>
      </c>
      <c r="O57" s="15">
        <v>0</v>
      </c>
    </row>
    <row r="58" spans="1:15" ht="12" customHeight="1" x14ac:dyDescent="0.25">
      <c r="A58" s="52" t="s">
        <v>677</v>
      </c>
      <c r="B58" s="55" t="s">
        <v>94</v>
      </c>
      <c r="C58" s="56" t="s">
        <v>95</v>
      </c>
      <c r="D58" s="23">
        <v>43434</v>
      </c>
      <c r="E58" s="24">
        <v>45626</v>
      </c>
      <c r="F58" s="25">
        <v>44356</v>
      </c>
      <c r="G58" s="26">
        <v>46547</v>
      </c>
      <c r="H58" s="21"/>
      <c r="I58" s="22"/>
      <c r="J58" s="14">
        <v>150000</v>
      </c>
      <c r="K58" s="5">
        <v>0</v>
      </c>
      <c r="L58" s="5">
        <v>0</v>
      </c>
      <c r="M58" s="5">
        <v>0</v>
      </c>
      <c r="N58" s="5">
        <v>0</v>
      </c>
      <c r="O58" s="15" t="s">
        <v>700</v>
      </c>
    </row>
    <row r="59" spans="1:15" ht="12" customHeight="1" x14ac:dyDescent="0.25">
      <c r="A59" s="52">
        <v>5</v>
      </c>
      <c r="B59" s="55" t="s">
        <v>96</v>
      </c>
      <c r="C59" s="56" t="s">
        <v>97</v>
      </c>
      <c r="D59" s="21"/>
      <c r="E59" s="22"/>
      <c r="F59" s="21"/>
      <c r="G59" s="22"/>
      <c r="H59" s="25">
        <v>44358</v>
      </c>
      <c r="I59" s="26">
        <v>46549</v>
      </c>
      <c r="J59" s="14">
        <v>683333</v>
      </c>
      <c r="K59" s="5">
        <v>683333</v>
      </c>
      <c r="L59" s="5">
        <v>682434.78</v>
      </c>
      <c r="M59" s="5">
        <v>0</v>
      </c>
      <c r="N59" s="5">
        <v>898.21999999997206</v>
      </c>
      <c r="O59" s="15">
        <v>0.9986855310661128</v>
      </c>
    </row>
    <row r="60" spans="1:15" ht="12" customHeight="1" x14ac:dyDescent="0.25">
      <c r="A60" s="62">
        <v>6</v>
      </c>
      <c r="B60" s="55" t="s">
        <v>98</v>
      </c>
      <c r="C60" s="56" t="s">
        <v>99</v>
      </c>
      <c r="D60" s="21"/>
      <c r="E60" s="22"/>
      <c r="F60" s="25">
        <v>46079</v>
      </c>
      <c r="G60" s="26">
        <v>48270</v>
      </c>
      <c r="H60" s="21"/>
      <c r="I60" s="22"/>
      <c r="J60" s="14">
        <v>0</v>
      </c>
      <c r="K60" s="5">
        <v>75991.22</v>
      </c>
      <c r="L60" s="5">
        <v>0</v>
      </c>
      <c r="M60" s="5">
        <v>0</v>
      </c>
      <c r="N60" s="5">
        <v>75991.22</v>
      </c>
      <c r="O60" s="15">
        <v>0</v>
      </c>
    </row>
    <row r="61" spans="1:15" ht="12" customHeight="1" x14ac:dyDescent="0.25">
      <c r="A61" s="52" t="s">
        <v>678</v>
      </c>
      <c r="B61" s="55" t="s">
        <v>100</v>
      </c>
      <c r="C61" s="56" t="s">
        <v>101</v>
      </c>
      <c r="D61" s="21"/>
      <c r="E61" s="22"/>
      <c r="F61" s="23">
        <v>43891</v>
      </c>
      <c r="G61" s="24">
        <v>46082</v>
      </c>
      <c r="H61" s="21"/>
      <c r="I61" s="22"/>
      <c r="J61" s="14">
        <v>694444.44</v>
      </c>
      <c r="K61" s="5">
        <v>0</v>
      </c>
      <c r="L61" s="5">
        <v>0</v>
      </c>
      <c r="M61" s="5">
        <v>0</v>
      </c>
      <c r="N61" s="5">
        <v>0</v>
      </c>
      <c r="O61" s="15" t="s">
        <v>700</v>
      </c>
    </row>
    <row r="62" spans="1:15" ht="12" customHeight="1" x14ac:dyDescent="0.25">
      <c r="A62" s="52" t="s">
        <v>678</v>
      </c>
      <c r="B62" s="55" t="s">
        <v>102</v>
      </c>
      <c r="C62" s="56" t="s">
        <v>103</v>
      </c>
      <c r="D62" s="21"/>
      <c r="E62" s="22"/>
      <c r="F62" s="21"/>
      <c r="G62" s="22"/>
      <c r="H62" s="25">
        <v>45866</v>
      </c>
      <c r="I62" s="26">
        <v>48057</v>
      </c>
      <c r="J62" s="14">
        <v>114000</v>
      </c>
      <c r="K62" s="5">
        <v>114000</v>
      </c>
      <c r="L62" s="5">
        <v>0</v>
      </c>
      <c r="M62" s="5">
        <v>0</v>
      </c>
      <c r="N62" s="5">
        <v>114000</v>
      </c>
      <c r="O62" s="15">
        <v>0</v>
      </c>
    </row>
    <row r="63" spans="1:15" ht="12" customHeight="1" x14ac:dyDescent="0.25">
      <c r="A63" s="52" t="s">
        <v>678</v>
      </c>
      <c r="B63" s="55" t="s">
        <v>104</v>
      </c>
      <c r="C63" s="56" t="s">
        <v>105</v>
      </c>
      <c r="D63" s="21"/>
      <c r="E63" s="22"/>
      <c r="F63" s="21"/>
      <c r="G63" s="22"/>
      <c r="H63" s="25">
        <v>45866</v>
      </c>
      <c r="I63" s="26">
        <v>48057</v>
      </c>
      <c r="J63" s="14">
        <v>100000</v>
      </c>
      <c r="K63" s="5">
        <v>100000</v>
      </c>
      <c r="L63" s="5">
        <v>0</v>
      </c>
      <c r="M63" s="5">
        <v>0</v>
      </c>
      <c r="N63" s="5">
        <v>100000</v>
      </c>
      <c r="O63" s="15">
        <v>0</v>
      </c>
    </row>
    <row r="64" spans="1:15" ht="12" customHeight="1" x14ac:dyDescent="0.25">
      <c r="A64" s="52" t="s">
        <v>678</v>
      </c>
      <c r="B64" s="55" t="s">
        <v>106</v>
      </c>
      <c r="C64" s="56" t="s">
        <v>107</v>
      </c>
      <c r="D64" s="21"/>
      <c r="E64" s="22"/>
      <c r="F64" s="21"/>
      <c r="G64" s="22"/>
      <c r="H64" s="25">
        <v>45866</v>
      </c>
      <c r="I64" s="26">
        <v>48057</v>
      </c>
      <c r="J64" s="14">
        <v>0</v>
      </c>
      <c r="K64" s="5">
        <v>75991.22</v>
      </c>
      <c r="L64" s="5">
        <v>0</v>
      </c>
      <c r="M64" s="5">
        <v>0</v>
      </c>
      <c r="N64" s="5">
        <v>75991.22</v>
      </c>
      <c r="O64" s="15">
        <v>0</v>
      </c>
    </row>
    <row r="65" spans="1:15" ht="12" customHeight="1" x14ac:dyDescent="0.25">
      <c r="A65" s="52" t="s">
        <v>678</v>
      </c>
      <c r="B65" s="55" t="s">
        <v>108</v>
      </c>
      <c r="C65" s="56" t="s">
        <v>109</v>
      </c>
      <c r="D65" s="21"/>
      <c r="E65" s="22"/>
      <c r="F65" s="21"/>
      <c r="G65" s="22"/>
      <c r="H65" s="25">
        <v>45866</v>
      </c>
      <c r="I65" s="26">
        <v>48057</v>
      </c>
      <c r="J65" s="14">
        <v>0</v>
      </c>
      <c r="K65" s="5">
        <v>75991.22</v>
      </c>
      <c r="L65" s="5">
        <v>0</v>
      </c>
      <c r="M65" s="5">
        <v>0</v>
      </c>
      <c r="N65" s="5">
        <v>75991.22</v>
      </c>
      <c r="O65" s="15">
        <v>0</v>
      </c>
    </row>
    <row r="66" spans="1:15" ht="12" customHeight="1" x14ac:dyDescent="0.25">
      <c r="A66" s="62">
        <v>8</v>
      </c>
      <c r="B66" s="55" t="s">
        <v>110</v>
      </c>
      <c r="C66" s="56" t="s">
        <v>111</v>
      </c>
      <c r="D66" s="21"/>
      <c r="E66" s="22"/>
      <c r="F66" s="25">
        <v>44302</v>
      </c>
      <c r="G66" s="26">
        <v>46493</v>
      </c>
      <c r="H66" s="21"/>
      <c r="I66" s="22"/>
      <c r="J66" s="14">
        <v>1980000</v>
      </c>
      <c r="K66" s="5">
        <v>1980000</v>
      </c>
      <c r="L66" s="5">
        <v>1980000</v>
      </c>
      <c r="M66" s="5">
        <v>0</v>
      </c>
      <c r="N66" s="5">
        <v>0</v>
      </c>
      <c r="O66" s="15">
        <v>1</v>
      </c>
    </row>
    <row r="67" spans="1:15" ht="12" customHeight="1" x14ac:dyDescent="0.25">
      <c r="A67" s="63">
        <v>9</v>
      </c>
      <c r="B67" s="55" t="s">
        <v>112</v>
      </c>
      <c r="C67" s="56" t="s">
        <v>113</v>
      </c>
      <c r="D67" s="21"/>
      <c r="E67" s="22"/>
      <c r="F67" s="23">
        <v>43891</v>
      </c>
      <c r="G67" s="24">
        <v>46082</v>
      </c>
      <c r="H67" s="21"/>
      <c r="I67" s="22"/>
      <c r="J67" s="14">
        <v>596666.66</v>
      </c>
      <c r="K67" s="5">
        <v>271666.65999999997</v>
      </c>
      <c r="L67" s="5">
        <v>198538.78</v>
      </c>
      <c r="M67" s="5">
        <v>52642.23</v>
      </c>
      <c r="N67" s="5">
        <v>20485.649999999972</v>
      </c>
      <c r="O67" s="15">
        <v>0.92459269753601725</v>
      </c>
    </row>
    <row r="68" spans="1:15" ht="12" customHeight="1" x14ac:dyDescent="0.25">
      <c r="A68" s="63">
        <v>9</v>
      </c>
      <c r="B68" s="55" t="s">
        <v>114</v>
      </c>
      <c r="C68" s="56" t="s">
        <v>115</v>
      </c>
      <c r="D68" s="21"/>
      <c r="E68" s="22"/>
      <c r="F68" s="25">
        <v>44462</v>
      </c>
      <c r="G68" s="26">
        <v>46653</v>
      </c>
      <c r="H68" s="21"/>
      <c r="I68" s="22"/>
      <c r="J68" s="14">
        <v>325000</v>
      </c>
      <c r="K68" s="5">
        <v>325000</v>
      </c>
      <c r="L68" s="5">
        <v>0</v>
      </c>
      <c r="M68" s="5">
        <v>325000</v>
      </c>
      <c r="N68" s="5">
        <v>0</v>
      </c>
      <c r="O68" s="15">
        <v>1</v>
      </c>
    </row>
    <row r="69" spans="1:15" ht="12" customHeight="1" x14ac:dyDescent="0.25">
      <c r="A69" s="4" t="s">
        <v>676</v>
      </c>
      <c r="B69" s="55" t="s">
        <v>116</v>
      </c>
      <c r="C69" s="56" t="s">
        <v>117</v>
      </c>
      <c r="D69" s="21"/>
      <c r="E69" s="22"/>
      <c r="F69" s="25">
        <v>44691</v>
      </c>
      <c r="G69" s="26">
        <v>46883</v>
      </c>
      <c r="H69" s="21"/>
      <c r="I69" s="22"/>
      <c r="J69" s="14">
        <v>530000</v>
      </c>
      <c r="K69" s="5">
        <v>530000</v>
      </c>
      <c r="L69" s="5">
        <v>0</v>
      </c>
      <c r="M69" s="5">
        <v>0</v>
      </c>
      <c r="N69" s="5">
        <v>530000</v>
      </c>
      <c r="O69" s="15">
        <v>0</v>
      </c>
    </row>
    <row r="70" spans="1:15" ht="12" customHeight="1" x14ac:dyDescent="0.25">
      <c r="A70" s="4">
        <v>11</v>
      </c>
      <c r="B70" s="55" t="s">
        <v>118</v>
      </c>
      <c r="C70" s="56" t="s">
        <v>119</v>
      </c>
      <c r="D70" s="21"/>
      <c r="E70" s="22"/>
      <c r="F70" s="23">
        <v>43891</v>
      </c>
      <c r="G70" s="24">
        <v>46082</v>
      </c>
      <c r="H70" s="21"/>
      <c r="I70" s="22"/>
      <c r="J70" s="14">
        <v>265000</v>
      </c>
      <c r="K70" s="5">
        <v>265000</v>
      </c>
      <c r="L70" s="5">
        <v>0</v>
      </c>
      <c r="M70" s="5">
        <v>0</v>
      </c>
      <c r="N70" s="5">
        <v>265000</v>
      </c>
      <c r="O70" s="15">
        <v>0</v>
      </c>
    </row>
    <row r="71" spans="1:15" ht="12" customHeight="1" x14ac:dyDescent="0.25">
      <c r="A71" s="4">
        <v>12</v>
      </c>
      <c r="B71" s="55" t="s">
        <v>120</v>
      </c>
      <c r="C71" s="56" t="s">
        <v>121</v>
      </c>
      <c r="D71" s="21"/>
      <c r="E71" s="22"/>
      <c r="F71" s="23">
        <v>43891</v>
      </c>
      <c r="G71" s="24">
        <v>46082</v>
      </c>
      <c r="H71" s="21"/>
      <c r="I71" s="22"/>
      <c r="J71" s="14">
        <v>1388888.89</v>
      </c>
      <c r="K71" s="5">
        <v>1388888.89</v>
      </c>
      <c r="L71" s="5">
        <v>1388888.88</v>
      </c>
      <c r="M71" s="5">
        <v>0</v>
      </c>
      <c r="N71" s="5">
        <v>1.0000000009313226E-2</v>
      </c>
      <c r="O71" s="15">
        <v>0.99999999279999996</v>
      </c>
    </row>
    <row r="72" spans="1:15" ht="12" customHeight="1" x14ac:dyDescent="0.25">
      <c r="A72" s="4">
        <v>13</v>
      </c>
      <c r="B72" s="55" t="s">
        <v>122</v>
      </c>
      <c r="C72" s="56" t="s">
        <v>123</v>
      </c>
      <c r="D72" s="23">
        <v>43434</v>
      </c>
      <c r="E72" s="24">
        <v>45626</v>
      </c>
      <c r="F72" s="21"/>
      <c r="G72" s="22"/>
      <c r="H72" s="21"/>
      <c r="I72" s="22"/>
      <c r="J72" s="14">
        <v>1388888.89</v>
      </c>
      <c r="K72" s="5">
        <v>1388888.89</v>
      </c>
      <c r="L72" s="5">
        <v>1388888.89</v>
      </c>
      <c r="M72" s="5">
        <v>0</v>
      </c>
      <c r="N72" s="5">
        <v>0</v>
      </c>
      <c r="O72" s="15">
        <v>1</v>
      </c>
    </row>
    <row r="73" spans="1:15" ht="12" customHeight="1" x14ac:dyDescent="0.25">
      <c r="A73" s="4">
        <v>14</v>
      </c>
      <c r="B73" s="55" t="s">
        <v>124</v>
      </c>
      <c r="C73" s="56" t="s">
        <v>125</v>
      </c>
      <c r="D73" s="23">
        <v>43434</v>
      </c>
      <c r="E73" s="24">
        <v>45626</v>
      </c>
      <c r="F73" s="21"/>
      <c r="G73" s="22"/>
      <c r="H73" s="21"/>
      <c r="I73" s="22"/>
      <c r="J73" s="14">
        <v>50000</v>
      </c>
      <c r="K73" s="5">
        <v>50000</v>
      </c>
      <c r="L73" s="5">
        <v>38482.239999999998</v>
      </c>
      <c r="M73" s="5">
        <v>0</v>
      </c>
      <c r="N73" s="5">
        <v>11517.760000000002</v>
      </c>
      <c r="O73" s="15">
        <v>0.76964479999999991</v>
      </c>
    </row>
    <row r="74" spans="1:15" ht="12" customHeight="1" x14ac:dyDescent="0.25">
      <c r="A74" s="4">
        <v>15</v>
      </c>
      <c r="B74" s="55" t="s">
        <v>126</v>
      </c>
      <c r="C74" s="56" t="s">
        <v>127</v>
      </c>
      <c r="D74" s="23">
        <v>43434</v>
      </c>
      <c r="E74" s="24">
        <v>45626</v>
      </c>
      <c r="F74" s="21"/>
      <c r="G74" s="22"/>
      <c r="H74" s="21"/>
      <c r="I74" s="22"/>
      <c r="J74" s="14">
        <v>50000</v>
      </c>
      <c r="K74" s="5">
        <v>50000</v>
      </c>
      <c r="L74" s="5">
        <v>0</v>
      </c>
      <c r="M74" s="5">
        <v>0</v>
      </c>
      <c r="N74" s="5">
        <v>50000</v>
      </c>
      <c r="O74" s="15">
        <v>0</v>
      </c>
    </row>
    <row r="75" spans="1:15" ht="12" customHeight="1" x14ac:dyDescent="0.25">
      <c r="A75" s="4">
        <v>16</v>
      </c>
      <c r="B75" s="55" t="s">
        <v>128</v>
      </c>
      <c r="C75" s="56" t="s">
        <v>129</v>
      </c>
      <c r="D75" s="23">
        <v>43434</v>
      </c>
      <c r="E75" s="24">
        <v>45626</v>
      </c>
      <c r="F75" s="21"/>
      <c r="G75" s="22"/>
      <c r="H75" s="21"/>
      <c r="I75" s="22"/>
      <c r="J75" s="14">
        <v>90000</v>
      </c>
      <c r="K75" s="5">
        <v>90000</v>
      </c>
      <c r="L75" s="5">
        <v>63884</v>
      </c>
      <c r="M75" s="5">
        <v>0</v>
      </c>
      <c r="N75" s="5">
        <v>26116</v>
      </c>
      <c r="O75" s="15">
        <v>0.70982222222222224</v>
      </c>
    </row>
    <row r="76" spans="1:15" ht="12" customHeight="1" x14ac:dyDescent="0.25">
      <c r="A76" s="4">
        <v>17</v>
      </c>
      <c r="B76" s="55" t="s">
        <v>130</v>
      </c>
      <c r="C76" s="56" t="s">
        <v>131</v>
      </c>
      <c r="D76" s="21"/>
      <c r="E76" s="22"/>
      <c r="F76" s="23">
        <v>43891</v>
      </c>
      <c r="G76" s="24">
        <v>46082</v>
      </c>
      <c r="H76" s="21"/>
      <c r="I76" s="22"/>
      <c r="J76" s="14">
        <v>38563</v>
      </c>
      <c r="K76" s="5">
        <v>38563</v>
      </c>
      <c r="L76" s="5">
        <v>0</v>
      </c>
      <c r="M76" s="5">
        <v>0</v>
      </c>
      <c r="N76" s="5">
        <v>38563</v>
      </c>
      <c r="O76" s="15">
        <v>0</v>
      </c>
    </row>
    <row r="77" spans="1:15" ht="12" customHeight="1" x14ac:dyDescent="0.25">
      <c r="A77" s="4">
        <v>18</v>
      </c>
      <c r="B77" s="55" t="s">
        <v>132</v>
      </c>
      <c r="C77" s="56" t="s">
        <v>133</v>
      </c>
      <c r="D77" s="23">
        <v>43434</v>
      </c>
      <c r="E77" s="24">
        <v>45626</v>
      </c>
      <c r="F77" s="21"/>
      <c r="G77" s="22"/>
      <c r="H77" s="21"/>
      <c r="I77" s="22"/>
      <c r="J77" s="14">
        <v>109000</v>
      </c>
      <c r="K77" s="5">
        <v>109000</v>
      </c>
      <c r="L77" s="5">
        <v>39387.83</v>
      </c>
      <c r="M77" s="5">
        <v>0</v>
      </c>
      <c r="N77" s="5">
        <v>69612.17</v>
      </c>
      <c r="O77" s="15">
        <v>0.36135623853211013</v>
      </c>
    </row>
    <row r="78" spans="1:15" ht="12" customHeight="1" x14ac:dyDescent="0.25">
      <c r="A78" s="4">
        <v>19</v>
      </c>
      <c r="B78" s="55" t="s">
        <v>134</v>
      </c>
      <c r="C78" s="56" t="s">
        <v>135</v>
      </c>
      <c r="D78" s="21"/>
      <c r="E78" s="22"/>
      <c r="F78" s="23">
        <v>43891</v>
      </c>
      <c r="G78" s="24">
        <v>46082</v>
      </c>
      <c r="H78" s="21"/>
      <c r="I78" s="22"/>
      <c r="J78" s="14">
        <v>119455</v>
      </c>
      <c r="K78" s="5">
        <v>119455</v>
      </c>
      <c r="L78" s="5">
        <v>65469</v>
      </c>
      <c r="M78" s="5">
        <v>0</v>
      </c>
      <c r="N78" s="5">
        <v>53986</v>
      </c>
      <c r="O78" s="15">
        <v>0.54806412456573605</v>
      </c>
    </row>
    <row r="79" spans="1:15" ht="12" customHeight="1" x14ac:dyDescent="0.25">
      <c r="A79" s="4">
        <v>20</v>
      </c>
      <c r="B79" s="55" t="s">
        <v>136</v>
      </c>
      <c r="C79" s="56" t="s">
        <v>137</v>
      </c>
      <c r="D79" s="23">
        <v>43434</v>
      </c>
      <c r="E79" s="24">
        <v>45626</v>
      </c>
      <c r="F79" s="21"/>
      <c r="G79" s="22"/>
      <c r="H79" s="21"/>
      <c r="I79" s="22"/>
      <c r="J79" s="14">
        <v>126315.33</v>
      </c>
      <c r="K79" s="5">
        <v>126315.33</v>
      </c>
      <c r="L79" s="5">
        <v>108168.51</v>
      </c>
      <c r="M79" s="5">
        <v>18146.82</v>
      </c>
      <c r="N79" s="5">
        <v>0</v>
      </c>
      <c r="O79" s="15">
        <v>0.99999999999999989</v>
      </c>
    </row>
    <row r="80" spans="1:15" ht="12" customHeight="1" x14ac:dyDescent="0.25">
      <c r="A80" s="4">
        <v>21</v>
      </c>
      <c r="B80" s="55" t="s">
        <v>138</v>
      </c>
      <c r="C80" s="56" t="s">
        <v>139</v>
      </c>
      <c r="D80" s="23">
        <v>43434</v>
      </c>
      <c r="E80" s="24">
        <v>45626</v>
      </c>
      <c r="F80" s="21"/>
      <c r="G80" s="22"/>
      <c r="H80" s="21"/>
      <c r="I80" s="22"/>
      <c r="J80" s="14">
        <v>250000</v>
      </c>
      <c r="K80" s="5">
        <v>250000</v>
      </c>
      <c r="L80" s="5">
        <v>250000</v>
      </c>
      <c r="M80" s="5">
        <v>0</v>
      </c>
      <c r="N80" s="5">
        <v>0</v>
      </c>
      <c r="O80" s="15">
        <v>1</v>
      </c>
    </row>
    <row r="81" spans="1:15" ht="12" customHeight="1" x14ac:dyDescent="0.25">
      <c r="A81" s="4">
        <v>22</v>
      </c>
      <c r="B81" s="55" t="s">
        <v>140</v>
      </c>
      <c r="C81" s="56" t="s">
        <v>141</v>
      </c>
      <c r="D81" s="23">
        <v>43434</v>
      </c>
      <c r="E81" s="24">
        <v>45626</v>
      </c>
      <c r="F81" s="21"/>
      <c r="G81" s="22"/>
      <c r="H81" s="21"/>
      <c r="I81" s="22"/>
      <c r="J81" s="14">
        <v>143000</v>
      </c>
      <c r="K81" s="5">
        <v>143000</v>
      </c>
      <c r="L81" s="5">
        <v>92964.88</v>
      </c>
      <c r="M81" s="5">
        <v>0</v>
      </c>
      <c r="N81" s="5">
        <v>50035.119999999995</v>
      </c>
      <c r="O81" s="15">
        <v>0.65010405594405596</v>
      </c>
    </row>
    <row r="82" spans="1:15" ht="12" customHeight="1" x14ac:dyDescent="0.25">
      <c r="A82" s="4">
        <v>23</v>
      </c>
      <c r="B82" s="55" t="s">
        <v>142</v>
      </c>
      <c r="C82" s="56" t="s">
        <v>143</v>
      </c>
      <c r="D82" s="23">
        <v>43434</v>
      </c>
      <c r="E82" s="24">
        <v>45626</v>
      </c>
      <c r="F82" s="21"/>
      <c r="G82" s="22"/>
      <c r="H82" s="21"/>
      <c r="I82" s="22"/>
      <c r="J82" s="14">
        <v>55000</v>
      </c>
      <c r="K82" s="5">
        <v>55000</v>
      </c>
      <c r="L82" s="5">
        <v>37628.839999999997</v>
      </c>
      <c r="M82" s="5">
        <v>0</v>
      </c>
      <c r="N82" s="5">
        <v>17371.160000000003</v>
      </c>
      <c r="O82" s="15">
        <v>0.68416072727272725</v>
      </c>
    </row>
    <row r="83" spans="1:15" ht="12" customHeight="1" x14ac:dyDescent="0.25">
      <c r="A83" s="4">
        <v>24</v>
      </c>
      <c r="B83" s="55" t="s">
        <v>144</v>
      </c>
      <c r="C83" s="56" t="s">
        <v>145</v>
      </c>
      <c r="D83" s="23">
        <v>43434</v>
      </c>
      <c r="E83" s="24">
        <v>45626</v>
      </c>
      <c r="F83" s="21"/>
      <c r="G83" s="22"/>
      <c r="H83" s="21"/>
      <c r="I83" s="22"/>
      <c r="J83" s="14">
        <v>238091.16</v>
      </c>
      <c r="K83" s="5">
        <v>238091.16</v>
      </c>
      <c r="L83" s="5">
        <v>189736.31</v>
      </c>
      <c r="M83" s="5">
        <v>0</v>
      </c>
      <c r="N83" s="5">
        <v>48354.850000000006</v>
      </c>
      <c r="O83" s="15">
        <v>0.79690615140856136</v>
      </c>
    </row>
    <row r="84" spans="1:15" ht="12" customHeight="1" x14ac:dyDescent="0.25">
      <c r="A84" s="4">
        <v>25</v>
      </c>
      <c r="B84" s="55" t="s">
        <v>146</v>
      </c>
      <c r="C84" s="56" t="s">
        <v>147</v>
      </c>
      <c r="D84" s="21"/>
      <c r="E84" s="22"/>
      <c r="F84" s="23">
        <v>43891</v>
      </c>
      <c r="G84" s="24">
        <v>46082</v>
      </c>
      <c r="H84" s="21"/>
      <c r="I84" s="22"/>
      <c r="J84" s="14">
        <v>328242.33</v>
      </c>
      <c r="K84" s="5">
        <v>328242.33</v>
      </c>
      <c r="L84" s="5">
        <v>0</v>
      </c>
      <c r="M84" s="5">
        <v>0</v>
      </c>
      <c r="N84" s="5">
        <v>328242.33</v>
      </c>
      <c r="O84" s="15">
        <v>0</v>
      </c>
    </row>
    <row r="85" spans="1:15" ht="12" customHeight="1" x14ac:dyDescent="0.25">
      <c r="A85" s="4">
        <v>26</v>
      </c>
      <c r="B85" s="55" t="s">
        <v>148</v>
      </c>
      <c r="C85" s="56" t="s">
        <v>149</v>
      </c>
      <c r="D85" s="21"/>
      <c r="E85" s="22"/>
      <c r="F85" s="25">
        <v>44484</v>
      </c>
      <c r="G85" s="26">
        <v>46675</v>
      </c>
      <c r="H85" s="21"/>
      <c r="I85" s="22"/>
      <c r="J85" s="14">
        <v>69000</v>
      </c>
      <c r="K85" s="5">
        <v>69000</v>
      </c>
      <c r="L85" s="5">
        <v>0</v>
      </c>
      <c r="M85" s="5">
        <v>69000</v>
      </c>
      <c r="N85" s="5">
        <v>0</v>
      </c>
      <c r="O85" s="15">
        <v>1</v>
      </c>
    </row>
    <row r="86" spans="1:15" ht="12" customHeight="1" x14ac:dyDescent="0.25">
      <c r="A86" s="4">
        <v>27</v>
      </c>
      <c r="B86" s="55" t="s">
        <v>150</v>
      </c>
      <c r="C86" s="56" t="s">
        <v>151</v>
      </c>
      <c r="D86" s="23">
        <v>43434</v>
      </c>
      <c r="E86" s="24">
        <v>45626</v>
      </c>
      <c r="F86" s="21"/>
      <c r="G86" s="22"/>
      <c r="H86" s="21"/>
      <c r="I86" s="22"/>
      <c r="J86" s="14">
        <v>73333.33</v>
      </c>
      <c r="K86" s="5">
        <v>73333.33</v>
      </c>
      <c r="L86" s="5">
        <v>36115</v>
      </c>
      <c r="M86" s="5">
        <v>0</v>
      </c>
      <c r="N86" s="5">
        <v>37218.33</v>
      </c>
      <c r="O86" s="15">
        <v>0.4924772951126043</v>
      </c>
    </row>
    <row r="87" spans="1:15" ht="12" customHeight="1" x14ac:dyDescent="0.25">
      <c r="A87" s="4">
        <v>28</v>
      </c>
      <c r="B87" s="55" t="s">
        <v>152</v>
      </c>
      <c r="C87" s="56" t="s">
        <v>153</v>
      </c>
      <c r="D87" s="21"/>
      <c r="E87" s="22"/>
      <c r="F87" s="25">
        <v>44329</v>
      </c>
      <c r="G87" s="26">
        <v>46520</v>
      </c>
      <c r="H87" s="21"/>
      <c r="I87" s="22"/>
      <c r="J87" s="14">
        <v>376000</v>
      </c>
      <c r="K87" s="5">
        <v>376000</v>
      </c>
      <c r="L87" s="5">
        <v>0</v>
      </c>
      <c r="M87" s="5">
        <v>0</v>
      </c>
      <c r="N87" s="5">
        <v>376000</v>
      </c>
      <c r="O87" s="15">
        <v>0</v>
      </c>
    </row>
    <row r="88" spans="1:15" ht="12" customHeight="1" x14ac:dyDescent="0.25">
      <c r="A88" s="4">
        <v>29</v>
      </c>
      <c r="B88" s="55" t="s">
        <v>154</v>
      </c>
      <c r="C88" s="56" t="s">
        <v>155</v>
      </c>
      <c r="D88" s="23">
        <v>43434</v>
      </c>
      <c r="E88" s="24">
        <v>45626</v>
      </c>
      <c r="F88" s="21"/>
      <c r="G88" s="22"/>
      <c r="H88" s="21"/>
      <c r="I88" s="22"/>
      <c r="J88" s="14">
        <v>231000</v>
      </c>
      <c r="K88" s="5">
        <v>231000</v>
      </c>
      <c r="L88" s="5">
        <v>230974</v>
      </c>
      <c r="M88" s="5">
        <v>0</v>
      </c>
      <c r="N88" s="5">
        <v>26</v>
      </c>
      <c r="O88" s="15">
        <v>0.99988744588744594</v>
      </c>
    </row>
    <row r="89" spans="1:15" ht="12" customHeight="1" x14ac:dyDescent="0.25">
      <c r="A89" s="4">
        <v>30</v>
      </c>
      <c r="B89" s="55" t="s">
        <v>156</v>
      </c>
      <c r="C89" s="56" t="s">
        <v>157</v>
      </c>
      <c r="D89" s="23">
        <v>43434</v>
      </c>
      <c r="E89" s="24">
        <v>45626</v>
      </c>
      <c r="F89" s="21"/>
      <c r="G89" s="22"/>
      <c r="H89" s="21"/>
      <c r="I89" s="22"/>
      <c r="J89" s="14">
        <v>103000</v>
      </c>
      <c r="K89" s="5">
        <v>103000</v>
      </c>
      <c r="L89" s="5">
        <v>95294</v>
      </c>
      <c r="M89" s="5">
        <v>0</v>
      </c>
      <c r="N89" s="5">
        <v>7706</v>
      </c>
      <c r="O89" s="15">
        <v>0.92518446601941751</v>
      </c>
    </row>
    <row r="90" spans="1:15" ht="12" customHeight="1" x14ac:dyDescent="0.25">
      <c r="A90" s="4">
        <v>31</v>
      </c>
      <c r="B90" s="55" t="s">
        <v>158</v>
      </c>
      <c r="C90" s="56" t="s">
        <v>159</v>
      </c>
      <c r="D90" s="23">
        <v>43434</v>
      </c>
      <c r="E90" s="24">
        <v>45626</v>
      </c>
      <c r="F90" s="21"/>
      <c r="G90" s="22"/>
      <c r="H90" s="21"/>
      <c r="I90" s="22"/>
      <c r="J90" s="14">
        <v>50000</v>
      </c>
      <c r="K90" s="5">
        <v>50000</v>
      </c>
      <c r="L90" s="5">
        <v>0</v>
      </c>
      <c r="M90" s="5">
        <v>0</v>
      </c>
      <c r="N90" s="5">
        <v>50000</v>
      </c>
      <c r="O90" s="15">
        <v>0</v>
      </c>
    </row>
    <row r="91" spans="1:15" ht="12" customHeight="1" x14ac:dyDescent="0.25">
      <c r="A91" s="4">
        <v>32</v>
      </c>
      <c r="B91" s="55" t="s">
        <v>160</v>
      </c>
      <c r="C91" s="56" t="s">
        <v>161</v>
      </c>
      <c r="D91" s="23">
        <v>43434</v>
      </c>
      <c r="E91" s="24">
        <v>45626</v>
      </c>
      <c r="F91" s="21"/>
      <c r="G91" s="22"/>
      <c r="H91" s="21"/>
      <c r="I91" s="22"/>
      <c r="J91" s="14">
        <v>667000</v>
      </c>
      <c r="K91" s="5">
        <v>667000</v>
      </c>
      <c r="L91" s="5">
        <v>667000</v>
      </c>
      <c r="M91" s="5">
        <v>0</v>
      </c>
      <c r="N91" s="5">
        <v>0</v>
      </c>
      <c r="O91" s="15">
        <v>1</v>
      </c>
    </row>
    <row r="92" spans="1:15" ht="12" customHeight="1" x14ac:dyDescent="0.25">
      <c r="A92" s="4">
        <v>33</v>
      </c>
      <c r="B92" s="55" t="s">
        <v>162</v>
      </c>
      <c r="C92" s="56" t="s">
        <v>163</v>
      </c>
      <c r="D92" s="23">
        <v>43434</v>
      </c>
      <c r="E92" s="24">
        <v>45626</v>
      </c>
      <c r="F92" s="21"/>
      <c r="G92" s="22"/>
      <c r="H92" s="21"/>
      <c r="I92" s="22"/>
      <c r="J92" s="14">
        <v>121333.34</v>
      </c>
      <c r="K92" s="5">
        <v>121333.34</v>
      </c>
      <c r="L92" s="5">
        <v>0</v>
      </c>
      <c r="M92" s="5">
        <v>20758.28</v>
      </c>
      <c r="N92" s="5">
        <v>100575.06</v>
      </c>
      <c r="O92" s="15">
        <v>0.17108471587446616</v>
      </c>
    </row>
    <row r="93" spans="1:15" ht="12" customHeight="1" x14ac:dyDescent="0.25">
      <c r="A93" s="4">
        <v>34</v>
      </c>
      <c r="B93" s="55" t="s">
        <v>164</v>
      </c>
      <c r="C93" s="56" t="s">
        <v>165</v>
      </c>
      <c r="D93" s="23">
        <v>43434</v>
      </c>
      <c r="E93" s="24">
        <v>45626</v>
      </c>
      <c r="F93" s="21"/>
      <c r="G93" s="22"/>
      <c r="H93" s="21"/>
      <c r="I93" s="22"/>
      <c r="J93" s="14">
        <v>45000</v>
      </c>
      <c r="K93" s="5">
        <v>45000</v>
      </c>
      <c r="L93" s="5">
        <v>38482.239999999998</v>
      </c>
      <c r="M93" s="5">
        <v>0</v>
      </c>
      <c r="N93" s="5">
        <v>6517.760000000002</v>
      </c>
      <c r="O93" s="15">
        <v>0.85516088888888886</v>
      </c>
    </row>
    <row r="94" spans="1:15" ht="12" customHeight="1" x14ac:dyDescent="0.25">
      <c r="A94" s="4">
        <v>35</v>
      </c>
      <c r="B94" s="55" t="s">
        <v>166</v>
      </c>
      <c r="C94" s="56" t="s">
        <v>167</v>
      </c>
      <c r="D94" s="23">
        <v>43434</v>
      </c>
      <c r="E94" s="24">
        <v>45626</v>
      </c>
      <c r="F94" s="23">
        <v>43891</v>
      </c>
      <c r="G94" s="24">
        <v>46082</v>
      </c>
      <c r="H94" s="25">
        <v>44602</v>
      </c>
      <c r="I94" s="26">
        <v>46793</v>
      </c>
      <c r="J94" s="14">
        <v>50000</v>
      </c>
      <c r="K94" s="5">
        <v>338533.94</v>
      </c>
      <c r="L94" s="5">
        <v>309780.65999999997</v>
      </c>
      <c r="M94" s="5">
        <v>28753.279999999999</v>
      </c>
      <c r="N94" s="5">
        <v>2.9103830456733704E-11</v>
      </c>
      <c r="O94" s="15">
        <v>0.99999999999999978</v>
      </c>
    </row>
    <row r="95" spans="1:15" ht="12" customHeight="1" x14ac:dyDescent="0.25">
      <c r="A95" s="4">
        <v>36</v>
      </c>
      <c r="B95" s="55" t="s">
        <v>168</v>
      </c>
      <c r="C95" s="56" t="s">
        <v>169</v>
      </c>
      <c r="D95" s="23">
        <v>43434</v>
      </c>
      <c r="E95" s="24">
        <v>45626</v>
      </c>
      <c r="F95" s="23">
        <v>43891</v>
      </c>
      <c r="G95" s="24">
        <v>46082</v>
      </c>
      <c r="H95" s="21"/>
      <c r="I95" s="22"/>
      <c r="J95" s="14">
        <v>50000</v>
      </c>
      <c r="K95" s="5">
        <v>461153.69</v>
      </c>
      <c r="L95" s="5">
        <v>424153.69</v>
      </c>
      <c r="M95" s="5">
        <v>37000</v>
      </c>
      <c r="N95" s="5">
        <v>0</v>
      </c>
      <c r="O95" s="15">
        <v>1</v>
      </c>
    </row>
    <row r="96" spans="1:15" ht="12" customHeight="1" x14ac:dyDescent="0.25">
      <c r="A96" s="4">
        <v>37</v>
      </c>
      <c r="B96" s="55" t="s">
        <v>170</v>
      </c>
      <c r="C96" s="56" t="s">
        <v>171</v>
      </c>
      <c r="D96" s="23">
        <v>43434</v>
      </c>
      <c r="E96" s="24">
        <v>45626</v>
      </c>
      <c r="F96" s="21"/>
      <c r="G96" s="22"/>
      <c r="H96" s="21"/>
      <c r="I96" s="22"/>
      <c r="J96" s="14">
        <v>33198.5</v>
      </c>
      <c r="K96" s="5">
        <v>33198.5</v>
      </c>
      <c r="L96" s="5">
        <v>0</v>
      </c>
      <c r="M96" s="5">
        <v>0</v>
      </c>
      <c r="N96" s="5">
        <v>33198.5</v>
      </c>
      <c r="O96" s="15">
        <v>0</v>
      </c>
    </row>
    <row r="97" spans="1:15" ht="12" customHeight="1" x14ac:dyDescent="0.25">
      <c r="A97" s="4">
        <v>38</v>
      </c>
      <c r="B97" s="55" t="s">
        <v>172</v>
      </c>
      <c r="C97" s="56" t="s">
        <v>173</v>
      </c>
      <c r="D97" s="23">
        <v>43434</v>
      </c>
      <c r="E97" s="24">
        <v>45626</v>
      </c>
      <c r="F97" s="21"/>
      <c r="G97" s="22"/>
      <c r="H97" s="21"/>
      <c r="I97" s="22"/>
      <c r="J97" s="14">
        <v>220000</v>
      </c>
      <c r="K97" s="5">
        <v>220000</v>
      </c>
      <c r="L97" s="5">
        <v>0</v>
      </c>
      <c r="M97" s="5">
        <v>0</v>
      </c>
      <c r="N97" s="5">
        <v>220000</v>
      </c>
      <c r="O97" s="15">
        <v>0</v>
      </c>
    </row>
    <row r="98" spans="1:15" ht="12" customHeight="1" x14ac:dyDescent="0.25">
      <c r="A98" s="4">
        <v>39</v>
      </c>
      <c r="B98" s="55" t="s">
        <v>174</v>
      </c>
      <c r="C98" s="56" t="s">
        <v>175</v>
      </c>
      <c r="D98" s="21"/>
      <c r="E98" s="22"/>
      <c r="F98" s="38" t="s">
        <v>176</v>
      </c>
      <c r="G98" s="24">
        <v>46082</v>
      </c>
      <c r="H98" s="25">
        <v>44645</v>
      </c>
      <c r="I98" s="26">
        <v>46837</v>
      </c>
      <c r="J98" s="14">
        <v>48255</v>
      </c>
      <c r="K98" s="5">
        <v>367255</v>
      </c>
      <c r="L98" s="5">
        <v>336192.75</v>
      </c>
      <c r="M98" s="5">
        <v>0</v>
      </c>
      <c r="N98" s="5">
        <v>31062.25</v>
      </c>
      <c r="O98" s="15">
        <v>0.91542048440456902</v>
      </c>
    </row>
    <row r="99" spans="1:15" ht="12" customHeight="1" x14ac:dyDescent="0.25">
      <c r="A99" s="4">
        <v>40</v>
      </c>
      <c r="B99" s="55" t="s">
        <v>177</v>
      </c>
      <c r="C99" s="56" t="s">
        <v>178</v>
      </c>
      <c r="D99" s="23">
        <v>43434</v>
      </c>
      <c r="E99" s="24">
        <v>45626</v>
      </c>
      <c r="F99" s="21"/>
      <c r="G99" s="22"/>
      <c r="H99" s="21"/>
      <c r="I99" s="22"/>
      <c r="J99" s="14">
        <v>20032.12</v>
      </c>
      <c r="K99" s="5">
        <v>20032.12</v>
      </c>
      <c r="L99" s="5">
        <v>0</v>
      </c>
      <c r="M99" s="5">
        <v>0</v>
      </c>
      <c r="N99" s="5">
        <v>20032.12</v>
      </c>
      <c r="O99" s="15">
        <v>0</v>
      </c>
    </row>
    <row r="100" spans="1:15" ht="12" customHeight="1" x14ac:dyDescent="0.25">
      <c r="A100" s="4">
        <v>41</v>
      </c>
      <c r="B100" s="55" t="s">
        <v>179</v>
      </c>
      <c r="C100" s="56" t="s">
        <v>180</v>
      </c>
      <c r="D100" s="23">
        <v>43434</v>
      </c>
      <c r="E100" s="24">
        <v>45626</v>
      </c>
      <c r="F100" s="21"/>
      <c r="G100" s="22"/>
      <c r="H100" s="21"/>
      <c r="I100" s="22"/>
      <c r="J100" s="14">
        <v>35000</v>
      </c>
      <c r="K100" s="5">
        <v>35000</v>
      </c>
      <c r="L100" s="5">
        <v>0</v>
      </c>
      <c r="M100" s="5">
        <v>0</v>
      </c>
      <c r="N100" s="5">
        <v>35000</v>
      </c>
      <c r="O100" s="15">
        <v>0</v>
      </c>
    </row>
    <row r="101" spans="1:15" ht="12" customHeight="1" x14ac:dyDescent="0.25">
      <c r="A101" s="4">
        <v>42</v>
      </c>
      <c r="B101" s="58"/>
      <c r="C101" s="56" t="s">
        <v>181</v>
      </c>
      <c r="D101" s="21"/>
      <c r="E101" s="22"/>
      <c r="F101" s="21"/>
      <c r="G101" s="22"/>
      <c r="H101" s="21"/>
      <c r="I101" s="22"/>
      <c r="J101" s="41"/>
      <c r="K101" s="6"/>
      <c r="L101" s="6"/>
      <c r="M101" s="6"/>
      <c r="N101" s="6"/>
      <c r="O101" s="42"/>
    </row>
    <row r="102" spans="1:15" ht="12" customHeight="1" x14ac:dyDescent="0.25">
      <c r="A102" s="4">
        <v>43</v>
      </c>
      <c r="B102" s="55" t="s">
        <v>182</v>
      </c>
      <c r="C102" s="56" t="s">
        <v>183</v>
      </c>
      <c r="D102" s="25">
        <v>43483</v>
      </c>
      <c r="E102" s="26">
        <v>45675</v>
      </c>
      <c r="F102" s="21"/>
      <c r="G102" s="22"/>
      <c r="H102" s="21"/>
      <c r="I102" s="22"/>
      <c r="J102" s="14">
        <v>245333.33</v>
      </c>
      <c r="K102" s="5">
        <v>245333.33</v>
      </c>
      <c r="L102" s="5">
        <v>244815.19</v>
      </c>
      <c r="M102" s="5">
        <v>0</v>
      </c>
      <c r="N102" s="5">
        <v>518.13999999998487</v>
      </c>
      <c r="O102" s="15">
        <v>0.99788801627565249</v>
      </c>
    </row>
    <row r="103" spans="1:15" ht="12" customHeight="1" x14ac:dyDescent="0.25">
      <c r="A103" s="4">
        <v>44</v>
      </c>
      <c r="B103" s="55" t="s">
        <v>184</v>
      </c>
      <c r="C103" s="56" t="s">
        <v>185</v>
      </c>
      <c r="D103" s="23">
        <v>43434</v>
      </c>
      <c r="E103" s="24">
        <v>45626</v>
      </c>
      <c r="F103" s="21"/>
      <c r="G103" s="22"/>
      <c r="H103" s="21"/>
      <c r="I103" s="22"/>
      <c r="J103" s="14">
        <v>482903.33</v>
      </c>
      <c r="K103" s="5">
        <v>482903.33</v>
      </c>
      <c r="L103" s="5">
        <v>0</v>
      </c>
      <c r="M103" s="5">
        <v>0</v>
      </c>
      <c r="N103" s="5">
        <v>482903.33</v>
      </c>
      <c r="O103" s="15">
        <v>0</v>
      </c>
    </row>
    <row r="104" spans="1:15" ht="12" customHeight="1" x14ac:dyDescent="0.25">
      <c r="A104" s="4">
        <v>45</v>
      </c>
      <c r="B104" s="55" t="s">
        <v>186</v>
      </c>
      <c r="C104" s="56" t="s">
        <v>187</v>
      </c>
      <c r="D104" s="21"/>
      <c r="E104" s="22"/>
      <c r="F104" s="23">
        <v>43891</v>
      </c>
      <c r="G104" s="24">
        <v>46082</v>
      </c>
      <c r="H104" s="21"/>
      <c r="I104" s="22"/>
      <c r="J104" s="14">
        <v>70000</v>
      </c>
      <c r="K104" s="5">
        <v>70000</v>
      </c>
      <c r="L104" s="5">
        <v>0</v>
      </c>
      <c r="M104" s="5">
        <v>0</v>
      </c>
      <c r="N104" s="5">
        <v>70000</v>
      </c>
      <c r="O104" s="15">
        <v>0</v>
      </c>
    </row>
    <row r="105" spans="1:15" ht="12" customHeight="1" x14ac:dyDescent="0.25">
      <c r="A105" s="4">
        <v>46</v>
      </c>
      <c r="B105" s="55" t="s">
        <v>188</v>
      </c>
      <c r="C105" s="56" t="s">
        <v>189</v>
      </c>
      <c r="D105" s="23">
        <v>43434</v>
      </c>
      <c r="E105" s="24">
        <v>45626</v>
      </c>
      <c r="F105" s="21"/>
      <c r="G105" s="22"/>
      <c r="H105" s="21"/>
      <c r="I105" s="22"/>
      <c r="J105" s="14">
        <v>144000</v>
      </c>
      <c r="K105" s="5">
        <v>144000</v>
      </c>
      <c r="L105" s="5">
        <v>95294</v>
      </c>
      <c r="M105" s="5">
        <v>0</v>
      </c>
      <c r="N105" s="5">
        <v>48706</v>
      </c>
      <c r="O105" s="15">
        <v>0.66176388888888893</v>
      </c>
    </row>
    <row r="106" spans="1:15" ht="12" customHeight="1" x14ac:dyDescent="0.25">
      <c r="A106" s="4">
        <v>47</v>
      </c>
      <c r="B106" s="55" t="s">
        <v>190</v>
      </c>
      <c r="C106" s="56" t="s">
        <v>191</v>
      </c>
      <c r="D106" s="23">
        <v>43434</v>
      </c>
      <c r="E106" s="24">
        <v>45626</v>
      </c>
      <c r="F106" s="21"/>
      <c r="G106" s="22"/>
      <c r="H106" s="21"/>
      <c r="I106" s="22"/>
      <c r="J106" s="14">
        <v>39500</v>
      </c>
      <c r="K106" s="5">
        <v>39500</v>
      </c>
      <c r="L106" s="5">
        <v>0</v>
      </c>
      <c r="M106" s="5">
        <v>0</v>
      </c>
      <c r="N106" s="5">
        <v>39500</v>
      </c>
      <c r="O106" s="15">
        <v>0</v>
      </c>
    </row>
    <row r="107" spans="1:15" ht="12" customHeight="1" x14ac:dyDescent="0.25">
      <c r="A107" s="4">
        <v>48</v>
      </c>
      <c r="B107" s="55" t="s">
        <v>192</v>
      </c>
      <c r="C107" s="56" t="s">
        <v>193</v>
      </c>
      <c r="D107" s="23">
        <v>43434</v>
      </c>
      <c r="E107" s="24">
        <v>45626</v>
      </c>
      <c r="F107" s="21"/>
      <c r="G107" s="22"/>
      <c r="H107" s="21"/>
      <c r="I107" s="22"/>
      <c r="J107" s="14">
        <v>86427</v>
      </c>
      <c r="K107" s="5">
        <v>86427</v>
      </c>
      <c r="L107" s="5">
        <v>86427</v>
      </c>
      <c r="M107" s="5">
        <v>0</v>
      </c>
      <c r="N107" s="5">
        <v>0</v>
      </c>
      <c r="O107" s="15">
        <v>1</v>
      </c>
    </row>
    <row r="108" spans="1:15" ht="12" customHeight="1" x14ac:dyDescent="0.25">
      <c r="A108" s="4">
        <v>49</v>
      </c>
      <c r="B108" s="55" t="s">
        <v>194</v>
      </c>
      <c r="C108" s="56" t="s">
        <v>195</v>
      </c>
      <c r="D108" s="23">
        <v>43434</v>
      </c>
      <c r="E108" s="24">
        <v>45626</v>
      </c>
      <c r="F108" s="21"/>
      <c r="G108" s="22"/>
      <c r="H108" s="21"/>
      <c r="I108" s="22"/>
      <c r="J108" s="14">
        <v>7000</v>
      </c>
      <c r="K108" s="5">
        <v>7000</v>
      </c>
      <c r="L108" s="5">
        <v>0</v>
      </c>
      <c r="M108" s="5">
        <v>0</v>
      </c>
      <c r="N108" s="5">
        <v>7000</v>
      </c>
      <c r="O108" s="15">
        <v>0</v>
      </c>
    </row>
    <row r="109" spans="1:15" ht="12" customHeight="1" x14ac:dyDescent="0.25">
      <c r="A109" s="4">
        <v>50</v>
      </c>
      <c r="B109" s="55" t="s">
        <v>196</v>
      </c>
      <c r="C109" s="56" t="s">
        <v>197</v>
      </c>
      <c r="D109" s="23">
        <v>43434</v>
      </c>
      <c r="E109" s="24">
        <v>45626</v>
      </c>
      <c r="F109" s="21"/>
      <c r="G109" s="22"/>
      <c r="H109" s="21"/>
      <c r="I109" s="22"/>
      <c r="J109" s="14">
        <v>3503</v>
      </c>
      <c r="K109" s="5">
        <v>3503</v>
      </c>
      <c r="L109" s="5">
        <v>0</v>
      </c>
      <c r="M109" s="5">
        <v>0</v>
      </c>
      <c r="N109" s="5">
        <v>3503</v>
      </c>
      <c r="O109" s="15">
        <v>0</v>
      </c>
    </row>
    <row r="110" spans="1:15" ht="12" customHeight="1" x14ac:dyDescent="0.25">
      <c r="A110" s="4">
        <v>51</v>
      </c>
      <c r="B110" s="55" t="s">
        <v>198</v>
      </c>
      <c r="C110" s="56" t="s">
        <v>199</v>
      </c>
      <c r="D110" s="23">
        <v>43434</v>
      </c>
      <c r="E110" s="24">
        <v>45626</v>
      </c>
      <c r="F110" s="21"/>
      <c r="G110" s="22"/>
      <c r="H110" s="21"/>
      <c r="I110" s="22"/>
      <c r="J110" s="14">
        <v>876000</v>
      </c>
      <c r="K110" s="5">
        <v>876000</v>
      </c>
      <c r="L110" s="5">
        <v>0</v>
      </c>
      <c r="M110" s="5">
        <v>0</v>
      </c>
      <c r="N110" s="5">
        <v>876000</v>
      </c>
      <c r="O110" s="15">
        <v>0</v>
      </c>
    </row>
    <row r="111" spans="1:15" ht="12" customHeight="1" x14ac:dyDescent="0.25">
      <c r="A111" s="52" t="s">
        <v>679</v>
      </c>
      <c r="B111" s="55" t="s">
        <v>200</v>
      </c>
      <c r="C111" s="56" t="s">
        <v>201</v>
      </c>
      <c r="D111" s="21"/>
      <c r="E111" s="22"/>
      <c r="F111" s="25">
        <v>44475</v>
      </c>
      <c r="G111" s="26">
        <v>46666</v>
      </c>
      <c r="H111" s="21"/>
      <c r="I111" s="22"/>
      <c r="J111" s="14">
        <v>69641.67</v>
      </c>
      <c r="K111" s="5">
        <v>69641.67</v>
      </c>
      <c r="L111" s="5">
        <v>69641.67</v>
      </c>
      <c r="M111" s="5">
        <v>0</v>
      </c>
      <c r="N111" s="5">
        <v>0</v>
      </c>
      <c r="O111" s="15">
        <v>1</v>
      </c>
    </row>
    <row r="112" spans="1:15" ht="12" customHeight="1" x14ac:dyDescent="0.25">
      <c r="A112" s="52">
        <v>52</v>
      </c>
      <c r="B112" s="65">
        <v>408118</v>
      </c>
      <c r="C112" s="56" t="s">
        <v>201</v>
      </c>
      <c r="D112" s="21"/>
      <c r="E112" s="22"/>
      <c r="F112" s="25">
        <v>43529</v>
      </c>
      <c r="G112" s="26">
        <v>45721</v>
      </c>
      <c r="H112" s="21"/>
      <c r="I112" s="22"/>
      <c r="J112" s="14">
        <v>972025</v>
      </c>
      <c r="K112" s="5">
        <v>972025</v>
      </c>
      <c r="L112" s="5">
        <v>972025</v>
      </c>
      <c r="M112" s="5">
        <v>0</v>
      </c>
      <c r="N112" s="5">
        <v>0</v>
      </c>
      <c r="O112" s="15">
        <v>1</v>
      </c>
    </row>
    <row r="113" spans="1:15" ht="12" customHeight="1" x14ac:dyDescent="0.25">
      <c r="A113" s="4" t="s">
        <v>680</v>
      </c>
      <c r="B113" s="55" t="s">
        <v>202</v>
      </c>
      <c r="C113" s="56" t="s">
        <v>203</v>
      </c>
      <c r="D113" s="23">
        <v>43434</v>
      </c>
      <c r="E113" s="24">
        <v>45626</v>
      </c>
      <c r="F113" s="21"/>
      <c r="G113" s="22"/>
      <c r="H113" s="21"/>
      <c r="I113" s="22"/>
      <c r="J113" s="14">
        <v>69641.67</v>
      </c>
      <c r="K113" s="5">
        <v>0</v>
      </c>
      <c r="L113" s="5">
        <v>0</v>
      </c>
      <c r="M113" s="5">
        <v>0</v>
      </c>
      <c r="N113" s="5">
        <v>0</v>
      </c>
      <c r="O113" s="15" t="s">
        <v>700</v>
      </c>
    </row>
    <row r="114" spans="1:15" ht="12" customHeight="1" x14ac:dyDescent="0.25">
      <c r="A114" s="4">
        <v>54</v>
      </c>
      <c r="B114" s="55" t="s">
        <v>204</v>
      </c>
      <c r="C114" s="56" t="s">
        <v>205</v>
      </c>
      <c r="D114" s="23">
        <v>43434</v>
      </c>
      <c r="E114" s="24">
        <v>45626</v>
      </c>
      <c r="F114" s="21"/>
      <c r="G114" s="22"/>
      <c r="H114" s="21"/>
      <c r="I114" s="22"/>
      <c r="J114" s="14">
        <v>70000</v>
      </c>
      <c r="K114" s="5">
        <v>0</v>
      </c>
      <c r="L114" s="5">
        <v>0</v>
      </c>
      <c r="M114" s="5">
        <v>0</v>
      </c>
      <c r="N114" s="5">
        <v>0</v>
      </c>
      <c r="O114" s="15" t="s">
        <v>700</v>
      </c>
    </row>
    <row r="115" spans="1:15" ht="12" customHeight="1" x14ac:dyDescent="0.25">
      <c r="A115" s="4">
        <v>55</v>
      </c>
      <c r="B115" s="55" t="s">
        <v>206</v>
      </c>
      <c r="C115" s="56" t="s">
        <v>207</v>
      </c>
      <c r="D115" s="23">
        <v>43434</v>
      </c>
      <c r="E115" s="24">
        <v>45626</v>
      </c>
      <c r="F115" s="25">
        <v>44490</v>
      </c>
      <c r="G115" s="26">
        <v>46681</v>
      </c>
      <c r="H115" s="25">
        <v>44490</v>
      </c>
      <c r="I115" s="26">
        <v>46681</v>
      </c>
      <c r="J115" s="14">
        <v>100000</v>
      </c>
      <c r="K115" s="5">
        <v>0</v>
      </c>
      <c r="L115" s="5">
        <v>0</v>
      </c>
      <c r="M115" s="5">
        <v>0</v>
      </c>
      <c r="N115" s="5">
        <v>0</v>
      </c>
      <c r="O115" s="15" t="s">
        <v>700</v>
      </c>
    </row>
    <row r="116" spans="1:15" ht="12" customHeight="1" x14ac:dyDescent="0.25">
      <c r="A116" s="4">
        <v>56</v>
      </c>
      <c r="B116" s="55" t="s">
        <v>208</v>
      </c>
      <c r="C116" s="56" t="s">
        <v>209</v>
      </c>
      <c r="D116" s="21"/>
      <c r="E116" s="22"/>
      <c r="F116" s="21"/>
      <c r="G116" s="22"/>
      <c r="H116" s="25">
        <v>44329</v>
      </c>
      <c r="I116" s="26">
        <v>46520</v>
      </c>
      <c r="J116" s="14">
        <v>321666.67</v>
      </c>
      <c r="K116" s="5">
        <v>1041666.67</v>
      </c>
      <c r="L116" s="5">
        <v>219456.03</v>
      </c>
      <c r="M116" s="5">
        <v>0</v>
      </c>
      <c r="N116" s="5">
        <v>822210.64</v>
      </c>
      <c r="O116" s="15">
        <v>0.21067778812583107</v>
      </c>
    </row>
    <row r="117" spans="1:15" ht="12" customHeight="1" x14ac:dyDescent="0.25">
      <c r="A117" s="4">
        <v>57</v>
      </c>
      <c r="B117" s="55" t="s">
        <v>210</v>
      </c>
      <c r="C117" s="56" t="s">
        <v>211</v>
      </c>
      <c r="D117" s="23">
        <v>43434</v>
      </c>
      <c r="E117" s="24">
        <v>45626</v>
      </c>
      <c r="F117" s="21"/>
      <c r="G117" s="22"/>
      <c r="H117" s="21"/>
      <c r="I117" s="22"/>
      <c r="J117" s="14">
        <v>150000</v>
      </c>
      <c r="K117" s="5">
        <v>50000</v>
      </c>
      <c r="L117" s="5">
        <v>37500</v>
      </c>
      <c r="M117" s="5">
        <v>12500</v>
      </c>
      <c r="N117" s="5">
        <v>0</v>
      </c>
      <c r="O117" s="15">
        <v>1</v>
      </c>
    </row>
    <row r="118" spans="1:15" ht="12" customHeight="1" x14ac:dyDescent="0.25">
      <c r="A118" s="4">
        <v>58</v>
      </c>
      <c r="B118" s="55" t="s">
        <v>212</v>
      </c>
      <c r="C118" s="56" t="s">
        <v>213</v>
      </c>
      <c r="D118" s="23">
        <v>43434</v>
      </c>
      <c r="E118" s="24">
        <v>45626</v>
      </c>
      <c r="F118" s="23">
        <v>43891</v>
      </c>
      <c r="G118" s="24">
        <v>46082</v>
      </c>
      <c r="H118" s="21"/>
      <c r="I118" s="22"/>
      <c r="J118" s="14">
        <v>250000</v>
      </c>
      <c r="K118" s="5">
        <v>632133.67000000004</v>
      </c>
      <c r="L118" s="5">
        <v>632133.67000000004</v>
      </c>
      <c r="M118" s="5">
        <v>0</v>
      </c>
      <c r="N118" s="5">
        <v>0</v>
      </c>
      <c r="O118" s="15">
        <v>1</v>
      </c>
    </row>
    <row r="119" spans="1:15" ht="12" customHeight="1" x14ac:dyDescent="0.25">
      <c r="A119" s="4">
        <v>59</v>
      </c>
      <c r="B119" s="55" t="s">
        <v>214</v>
      </c>
      <c r="C119" s="56" t="s">
        <v>215</v>
      </c>
      <c r="D119" s="25">
        <v>43483</v>
      </c>
      <c r="E119" s="26">
        <v>45675</v>
      </c>
      <c r="F119" s="21"/>
      <c r="G119" s="22"/>
      <c r="H119" s="21"/>
      <c r="I119" s="22"/>
      <c r="J119" s="14">
        <v>271666.67</v>
      </c>
      <c r="K119" s="5">
        <v>239533</v>
      </c>
      <c r="L119" s="5">
        <v>239533</v>
      </c>
      <c r="M119" s="5">
        <v>0</v>
      </c>
      <c r="N119" s="5">
        <v>0</v>
      </c>
      <c r="O119" s="15">
        <v>1</v>
      </c>
    </row>
    <row r="120" spans="1:15" ht="12" customHeight="1" x14ac:dyDescent="0.25">
      <c r="A120" s="4">
        <v>60</v>
      </c>
      <c r="B120" s="55" t="s">
        <v>216</v>
      </c>
      <c r="C120" s="56" t="s">
        <v>217</v>
      </c>
      <c r="D120" s="23">
        <v>43434</v>
      </c>
      <c r="E120" s="24">
        <v>45626</v>
      </c>
      <c r="F120" s="23">
        <v>43891</v>
      </c>
      <c r="G120" s="24">
        <v>46082</v>
      </c>
      <c r="H120" s="21"/>
      <c r="I120" s="22"/>
      <c r="J120" s="14">
        <v>40000</v>
      </c>
      <c r="K120" s="5">
        <v>140000</v>
      </c>
      <c r="L120" s="5">
        <v>0</v>
      </c>
      <c r="M120" s="5">
        <v>0</v>
      </c>
      <c r="N120" s="5">
        <v>140000</v>
      </c>
      <c r="O120" s="15">
        <v>0</v>
      </c>
    </row>
    <row r="121" spans="1:15" ht="12" customHeight="1" x14ac:dyDescent="0.25">
      <c r="A121" s="4">
        <v>61</v>
      </c>
      <c r="B121" s="55" t="s">
        <v>218</v>
      </c>
      <c r="C121" s="56" t="s">
        <v>219</v>
      </c>
      <c r="D121" s="21"/>
      <c r="E121" s="22"/>
      <c r="F121" s="25">
        <v>44698</v>
      </c>
      <c r="G121" s="26">
        <v>47255</v>
      </c>
      <c r="H121" s="21"/>
      <c r="I121" s="22"/>
      <c r="J121" s="14">
        <v>225000</v>
      </c>
      <c r="K121" s="5">
        <v>225000</v>
      </c>
      <c r="L121" s="5">
        <v>0</v>
      </c>
      <c r="M121" s="5">
        <v>0</v>
      </c>
      <c r="N121" s="5">
        <v>225000</v>
      </c>
      <c r="O121" s="15">
        <v>0</v>
      </c>
    </row>
    <row r="122" spans="1:15" ht="12" customHeight="1" x14ac:dyDescent="0.25">
      <c r="A122" s="4">
        <v>62</v>
      </c>
      <c r="B122" s="55" t="s">
        <v>220</v>
      </c>
      <c r="C122" s="56" t="s">
        <v>221</v>
      </c>
      <c r="D122" s="21"/>
      <c r="E122" s="22"/>
      <c r="F122" s="23">
        <v>43891</v>
      </c>
      <c r="G122" s="24">
        <v>46082</v>
      </c>
      <c r="H122" s="21"/>
      <c r="I122" s="22"/>
      <c r="J122" s="14">
        <v>162025.82</v>
      </c>
      <c r="K122" s="5">
        <v>162025.82</v>
      </c>
      <c r="L122" s="5">
        <v>0</v>
      </c>
      <c r="M122" s="5">
        <v>0</v>
      </c>
      <c r="N122" s="5">
        <v>162025.82</v>
      </c>
      <c r="O122" s="15">
        <v>0</v>
      </c>
    </row>
    <row r="123" spans="1:15" ht="12" customHeight="1" x14ac:dyDescent="0.25">
      <c r="A123" s="4">
        <v>63</v>
      </c>
      <c r="B123" s="55" t="s">
        <v>222</v>
      </c>
      <c r="C123" s="56" t="s">
        <v>223</v>
      </c>
      <c r="D123" s="21"/>
      <c r="E123" s="22"/>
      <c r="F123" s="25">
        <v>44449</v>
      </c>
      <c r="G123" s="26">
        <v>46640</v>
      </c>
      <c r="H123" s="21"/>
      <c r="I123" s="22"/>
      <c r="J123" s="14">
        <v>1344623.31</v>
      </c>
      <c r="K123" s="5">
        <v>1344623.31</v>
      </c>
      <c r="L123" s="5">
        <v>1344623.31</v>
      </c>
      <c r="M123" s="5">
        <v>0</v>
      </c>
      <c r="N123" s="5">
        <v>0</v>
      </c>
      <c r="O123" s="15">
        <v>1</v>
      </c>
    </row>
    <row r="124" spans="1:15" ht="12" customHeight="1" x14ac:dyDescent="0.25">
      <c r="A124" s="4">
        <v>64</v>
      </c>
      <c r="B124" s="55" t="s">
        <v>224</v>
      </c>
      <c r="C124" s="56" t="s">
        <v>225</v>
      </c>
      <c r="D124" s="23">
        <v>43434</v>
      </c>
      <c r="E124" s="24">
        <v>45626</v>
      </c>
      <c r="F124" s="21"/>
      <c r="G124" s="22"/>
      <c r="H124" s="21"/>
      <c r="I124" s="22"/>
      <c r="J124" s="14">
        <v>350000</v>
      </c>
      <c r="K124" s="5">
        <v>350000</v>
      </c>
      <c r="L124" s="5">
        <v>0</v>
      </c>
      <c r="M124" s="5">
        <v>0</v>
      </c>
      <c r="N124" s="5">
        <v>350000</v>
      </c>
      <c r="O124" s="15">
        <v>0</v>
      </c>
    </row>
    <row r="125" spans="1:15" ht="12" customHeight="1" x14ac:dyDescent="0.25">
      <c r="A125" s="4">
        <v>65</v>
      </c>
      <c r="B125" s="55" t="s">
        <v>226</v>
      </c>
      <c r="C125" s="56" t="s">
        <v>227</v>
      </c>
      <c r="D125" s="23">
        <v>43434</v>
      </c>
      <c r="E125" s="24">
        <v>45626</v>
      </c>
      <c r="F125" s="21"/>
      <c r="G125" s="22"/>
      <c r="H125" s="21"/>
      <c r="I125" s="22"/>
      <c r="J125" s="14">
        <v>300000</v>
      </c>
      <c r="K125" s="5">
        <v>300000</v>
      </c>
      <c r="L125" s="5">
        <v>31780</v>
      </c>
      <c r="M125" s="5">
        <v>13255.08</v>
      </c>
      <c r="N125" s="5">
        <v>254964.92</v>
      </c>
      <c r="O125" s="15">
        <v>0.15011693333333334</v>
      </c>
    </row>
    <row r="126" spans="1:15" ht="12" customHeight="1" x14ac:dyDescent="0.25">
      <c r="A126" s="4">
        <v>66</v>
      </c>
      <c r="B126" s="55" t="s">
        <v>228</v>
      </c>
      <c r="C126" s="56" t="s">
        <v>229</v>
      </c>
      <c r="D126" s="23">
        <v>43434</v>
      </c>
      <c r="E126" s="24">
        <v>45626</v>
      </c>
      <c r="F126" s="23">
        <v>43891</v>
      </c>
      <c r="G126" s="24">
        <v>46082</v>
      </c>
      <c r="H126" s="21"/>
      <c r="I126" s="22"/>
      <c r="J126" s="14">
        <v>50000</v>
      </c>
      <c r="K126" s="5">
        <v>450000</v>
      </c>
      <c r="L126" s="5">
        <v>296150.75</v>
      </c>
      <c r="M126" s="5">
        <v>148075.37</v>
      </c>
      <c r="N126" s="5">
        <v>5773.8800000000047</v>
      </c>
      <c r="O126" s="15">
        <v>0.98716915555555551</v>
      </c>
    </row>
    <row r="127" spans="1:15" ht="12" customHeight="1" x14ac:dyDescent="0.25">
      <c r="A127" s="4">
        <v>67</v>
      </c>
      <c r="B127" s="55" t="s">
        <v>230</v>
      </c>
      <c r="C127" s="56" t="s">
        <v>231</v>
      </c>
      <c r="D127" s="23">
        <v>43434</v>
      </c>
      <c r="E127" s="24">
        <v>45626</v>
      </c>
      <c r="F127" s="21"/>
      <c r="G127" s="22"/>
      <c r="H127" s="21"/>
      <c r="I127" s="22"/>
      <c r="J127" s="14">
        <v>80000</v>
      </c>
      <c r="K127" s="5">
        <v>80000</v>
      </c>
      <c r="L127" s="5">
        <v>0</v>
      </c>
      <c r="M127" s="5">
        <v>0</v>
      </c>
      <c r="N127" s="5">
        <v>80000</v>
      </c>
      <c r="O127" s="15">
        <v>0</v>
      </c>
    </row>
    <row r="128" spans="1:15" ht="12" customHeight="1" x14ac:dyDescent="0.25">
      <c r="A128" s="4">
        <v>68</v>
      </c>
      <c r="B128" s="55" t="s">
        <v>232</v>
      </c>
      <c r="C128" s="56" t="s">
        <v>233</v>
      </c>
      <c r="D128" s="23">
        <v>43434</v>
      </c>
      <c r="E128" s="24">
        <v>45626</v>
      </c>
      <c r="F128" s="21"/>
      <c r="G128" s="22"/>
      <c r="H128" s="21"/>
      <c r="I128" s="22"/>
      <c r="J128" s="14">
        <v>17000</v>
      </c>
      <c r="K128" s="5">
        <v>17000</v>
      </c>
      <c r="L128" s="5">
        <v>0</v>
      </c>
      <c r="M128" s="5">
        <v>0</v>
      </c>
      <c r="N128" s="5">
        <v>17000</v>
      </c>
      <c r="O128" s="15">
        <v>0</v>
      </c>
    </row>
    <row r="129" spans="1:15" ht="12" customHeight="1" x14ac:dyDescent="0.25">
      <c r="A129" s="4">
        <v>69</v>
      </c>
      <c r="B129" s="55" t="s">
        <v>234</v>
      </c>
      <c r="C129" s="56" t="s">
        <v>235</v>
      </c>
      <c r="D129" s="21"/>
      <c r="E129" s="22"/>
      <c r="F129" s="23">
        <v>43891</v>
      </c>
      <c r="G129" s="24">
        <v>46082</v>
      </c>
      <c r="H129" s="21"/>
      <c r="I129" s="22"/>
      <c r="J129" s="14">
        <v>200000</v>
      </c>
      <c r="K129" s="5">
        <v>200000</v>
      </c>
      <c r="L129" s="5">
        <v>0</v>
      </c>
      <c r="M129" s="5">
        <v>0</v>
      </c>
      <c r="N129" s="5">
        <v>200000</v>
      </c>
      <c r="O129" s="15">
        <v>0</v>
      </c>
    </row>
    <row r="130" spans="1:15" ht="12" customHeight="1" x14ac:dyDescent="0.25">
      <c r="A130" s="4">
        <v>70</v>
      </c>
      <c r="B130" s="58"/>
      <c r="C130" s="56" t="s">
        <v>236</v>
      </c>
      <c r="D130" s="21"/>
      <c r="E130" s="22"/>
      <c r="F130" s="21"/>
      <c r="G130" s="22"/>
      <c r="H130" s="21"/>
      <c r="I130" s="22"/>
      <c r="J130" s="41"/>
      <c r="K130" s="6"/>
      <c r="L130" s="6"/>
      <c r="M130" s="6"/>
      <c r="N130" s="6"/>
      <c r="O130" s="42"/>
    </row>
    <row r="131" spans="1:15" ht="12" customHeight="1" x14ac:dyDescent="0.25">
      <c r="A131" s="4">
        <v>71</v>
      </c>
      <c r="B131" s="55" t="s">
        <v>237</v>
      </c>
      <c r="C131" s="56" t="s">
        <v>238</v>
      </c>
      <c r="D131" s="23">
        <v>43434</v>
      </c>
      <c r="E131" s="24">
        <v>45626</v>
      </c>
      <c r="F131" s="21"/>
      <c r="G131" s="22"/>
      <c r="H131" s="21"/>
      <c r="I131" s="22"/>
      <c r="J131" s="41">
        <v>60000</v>
      </c>
      <c r="K131" s="6">
        <v>60000</v>
      </c>
      <c r="L131" s="6">
        <v>0</v>
      </c>
      <c r="M131" s="6">
        <v>0</v>
      </c>
      <c r="N131" s="6">
        <v>60000</v>
      </c>
      <c r="O131" s="42">
        <v>0</v>
      </c>
    </row>
    <row r="132" spans="1:15" ht="12" customHeight="1" x14ac:dyDescent="0.25">
      <c r="A132" s="4">
        <v>72</v>
      </c>
      <c r="B132" s="55" t="s">
        <v>239</v>
      </c>
      <c r="C132" s="56" t="s">
        <v>240</v>
      </c>
      <c r="D132" s="23">
        <v>43434</v>
      </c>
      <c r="E132" s="24">
        <v>45626</v>
      </c>
      <c r="F132" s="21"/>
      <c r="G132" s="22"/>
      <c r="H132" s="21"/>
      <c r="I132" s="22"/>
      <c r="J132" s="41">
        <v>56000</v>
      </c>
      <c r="K132" s="6">
        <v>56000</v>
      </c>
      <c r="L132" s="6">
        <v>0</v>
      </c>
      <c r="M132" s="6">
        <v>0</v>
      </c>
      <c r="N132" s="6">
        <v>56000</v>
      </c>
      <c r="O132" s="42">
        <v>0</v>
      </c>
    </row>
    <row r="133" spans="1:15" ht="12" customHeight="1" x14ac:dyDescent="0.25">
      <c r="A133" s="4">
        <v>73</v>
      </c>
      <c r="B133" s="55" t="s">
        <v>241</v>
      </c>
      <c r="C133" s="56" t="s">
        <v>242</v>
      </c>
      <c r="D133" s="23">
        <v>43434</v>
      </c>
      <c r="E133" s="24">
        <v>45626</v>
      </c>
      <c r="F133" s="21"/>
      <c r="G133" s="22"/>
      <c r="H133" s="21"/>
      <c r="I133" s="22"/>
      <c r="J133" s="41">
        <v>200000</v>
      </c>
      <c r="K133" s="6">
        <v>200000</v>
      </c>
      <c r="L133" s="6">
        <v>0</v>
      </c>
      <c r="M133" s="6">
        <v>0</v>
      </c>
      <c r="N133" s="6">
        <v>200000</v>
      </c>
      <c r="O133" s="42">
        <v>0</v>
      </c>
    </row>
    <row r="134" spans="1:15" ht="12" customHeight="1" x14ac:dyDescent="0.25">
      <c r="A134" s="4">
        <v>74</v>
      </c>
      <c r="B134" s="55" t="s">
        <v>243</v>
      </c>
      <c r="C134" s="56" t="s">
        <v>244</v>
      </c>
      <c r="D134" s="23">
        <v>43434</v>
      </c>
      <c r="E134" s="24">
        <v>45626</v>
      </c>
      <c r="F134" s="21"/>
      <c r="G134" s="22"/>
      <c r="H134" s="21"/>
      <c r="I134" s="22"/>
      <c r="J134" s="41">
        <v>100000</v>
      </c>
      <c r="K134" s="6">
        <v>100000</v>
      </c>
      <c r="L134" s="6">
        <v>42178.75</v>
      </c>
      <c r="M134" s="6">
        <v>0</v>
      </c>
      <c r="N134" s="6">
        <v>57821.25</v>
      </c>
      <c r="O134" s="42">
        <v>0.42178749999999998</v>
      </c>
    </row>
    <row r="135" spans="1:15" ht="12" customHeight="1" x14ac:dyDescent="0.25">
      <c r="A135" s="4">
        <v>75</v>
      </c>
      <c r="B135" s="55" t="s">
        <v>245</v>
      </c>
      <c r="C135" s="56" t="s">
        <v>246</v>
      </c>
      <c r="D135" s="25">
        <v>43483</v>
      </c>
      <c r="E135" s="26">
        <v>45675</v>
      </c>
      <c r="F135" s="21"/>
      <c r="G135" s="22"/>
      <c r="H135" s="21"/>
      <c r="I135" s="22"/>
      <c r="J135" s="41">
        <v>318000</v>
      </c>
      <c r="K135" s="6">
        <v>318000</v>
      </c>
      <c r="L135" s="6">
        <v>273700</v>
      </c>
      <c r="M135" s="6">
        <v>0</v>
      </c>
      <c r="N135" s="6">
        <v>44300</v>
      </c>
      <c r="O135" s="42">
        <v>0.86069182389937104</v>
      </c>
    </row>
    <row r="136" spans="1:15" ht="12" customHeight="1" x14ac:dyDescent="0.25">
      <c r="A136" s="4">
        <v>76</v>
      </c>
      <c r="B136" s="55" t="s">
        <v>247</v>
      </c>
      <c r="C136" s="56" t="s">
        <v>248</v>
      </c>
      <c r="D136" s="23">
        <v>43434</v>
      </c>
      <c r="E136" s="24">
        <v>45626</v>
      </c>
      <c r="F136" s="21"/>
      <c r="G136" s="22"/>
      <c r="H136" s="21"/>
      <c r="I136" s="22"/>
      <c r="J136" s="41">
        <v>1000000</v>
      </c>
      <c r="K136" s="6">
        <v>1000000</v>
      </c>
      <c r="L136" s="6">
        <v>626492.77</v>
      </c>
      <c r="M136" s="6">
        <v>415281.23</v>
      </c>
      <c r="N136" s="6">
        <v>-41774</v>
      </c>
      <c r="O136" s="42">
        <v>1.041774</v>
      </c>
    </row>
    <row r="137" spans="1:15" ht="12" customHeight="1" x14ac:dyDescent="0.25">
      <c r="A137" s="4">
        <v>77</v>
      </c>
      <c r="B137" s="55" t="s">
        <v>249</v>
      </c>
      <c r="C137" s="56" t="s">
        <v>250</v>
      </c>
      <c r="D137" s="23">
        <v>43434</v>
      </c>
      <c r="E137" s="24">
        <v>45626</v>
      </c>
      <c r="F137" s="21"/>
      <c r="G137" s="22"/>
      <c r="H137" s="21"/>
      <c r="I137" s="22"/>
      <c r="J137" s="41">
        <v>200000</v>
      </c>
      <c r="K137" s="6">
        <v>200000</v>
      </c>
      <c r="L137" s="6">
        <v>153841.20000000001</v>
      </c>
      <c r="M137" s="6">
        <v>0</v>
      </c>
      <c r="N137" s="6">
        <v>46158.799999999988</v>
      </c>
      <c r="O137" s="42">
        <v>0.76920600000000006</v>
      </c>
    </row>
    <row r="138" spans="1:15" ht="12" customHeight="1" x14ac:dyDescent="0.25">
      <c r="A138" s="4">
        <v>78</v>
      </c>
      <c r="B138" s="55" t="s">
        <v>251</v>
      </c>
      <c r="C138" s="56" t="s">
        <v>252</v>
      </c>
      <c r="D138" s="23">
        <v>43434</v>
      </c>
      <c r="E138" s="24">
        <v>45626</v>
      </c>
      <c r="F138" s="21"/>
      <c r="G138" s="22"/>
      <c r="H138" s="21"/>
      <c r="I138" s="22"/>
      <c r="J138" s="41">
        <v>90000</v>
      </c>
      <c r="K138" s="6">
        <v>90000</v>
      </c>
      <c r="L138" s="6">
        <v>4123.8900000000003</v>
      </c>
      <c r="M138" s="6">
        <v>0</v>
      </c>
      <c r="N138" s="6">
        <v>85876.11</v>
      </c>
      <c r="O138" s="42">
        <v>4.5821000000000001E-2</v>
      </c>
    </row>
    <row r="139" spans="1:15" ht="12" customHeight="1" x14ac:dyDescent="0.25">
      <c r="A139" s="4">
        <v>79</v>
      </c>
      <c r="B139" s="55" t="s">
        <v>253</v>
      </c>
      <c r="C139" s="56" t="s">
        <v>254</v>
      </c>
      <c r="D139" s="23">
        <v>43434</v>
      </c>
      <c r="E139" s="24">
        <v>45626</v>
      </c>
      <c r="F139" s="21"/>
      <c r="G139" s="22"/>
      <c r="H139" s="21"/>
      <c r="I139" s="22"/>
      <c r="J139" s="41">
        <v>85000</v>
      </c>
      <c r="K139" s="6">
        <v>85000</v>
      </c>
      <c r="L139" s="6">
        <v>0</v>
      </c>
      <c r="M139" s="6">
        <v>0</v>
      </c>
      <c r="N139" s="6">
        <v>85000</v>
      </c>
      <c r="O139" s="42">
        <v>0</v>
      </c>
    </row>
    <row r="140" spans="1:15" ht="12" customHeight="1" x14ac:dyDescent="0.25">
      <c r="A140" s="4">
        <v>80</v>
      </c>
      <c r="B140" s="55" t="s">
        <v>255</v>
      </c>
      <c r="C140" s="56" t="s">
        <v>256</v>
      </c>
      <c r="D140" s="23">
        <v>43434</v>
      </c>
      <c r="E140" s="24">
        <v>45626</v>
      </c>
      <c r="F140" s="21"/>
      <c r="G140" s="22"/>
      <c r="H140" s="21"/>
      <c r="I140" s="22"/>
      <c r="J140" s="41">
        <v>360666.66</v>
      </c>
      <c r="K140" s="6">
        <v>360666.66</v>
      </c>
      <c r="L140" s="6">
        <v>0</v>
      </c>
      <c r="M140" s="6">
        <v>0</v>
      </c>
      <c r="N140" s="6">
        <v>360666.66</v>
      </c>
      <c r="O140" s="42">
        <v>0</v>
      </c>
    </row>
    <row r="141" spans="1:15" ht="12" customHeight="1" x14ac:dyDescent="0.25">
      <c r="A141" s="52" t="s">
        <v>681</v>
      </c>
      <c r="B141" s="55" t="s">
        <v>257</v>
      </c>
      <c r="C141" s="56" t="s">
        <v>258</v>
      </c>
      <c r="D141" s="23">
        <v>43434</v>
      </c>
      <c r="E141" s="24">
        <v>45626</v>
      </c>
      <c r="F141" s="21"/>
      <c r="G141" s="22"/>
      <c r="H141" s="21"/>
      <c r="I141" s="22"/>
      <c r="J141" s="41">
        <v>500000</v>
      </c>
      <c r="K141" s="6">
        <v>250000</v>
      </c>
      <c r="L141" s="6">
        <v>0</v>
      </c>
      <c r="M141" s="6">
        <v>0</v>
      </c>
      <c r="N141" s="6">
        <v>250000</v>
      </c>
      <c r="O141" s="42">
        <v>0</v>
      </c>
    </row>
    <row r="142" spans="1:15" ht="12" customHeight="1" x14ac:dyDescent="0.25">
      <c r="A142" s="52">
        <v>81</v>
      </c>
      <c r="B142" s="55" t="s">
        <v>259</v>
      </c>
      <c r="C142" s="56" t="s">
        <v>260</v>
      </c>
      <c r="D142" s="21"/>
      <c r="E142" s="22"/>
      <c r="F142" s="21"/>
      <c r="G142" s="22"/>
      <c r="H142" s="25">
        <v>44264</v>
      </c>
      <c r="I142" s="26">
        <v>46455</v>
      </c>
      <c r="J142" s="41">
        <v>250000</v>
      </c>
      <c r="K142" s="6">
        <v>250000</v>
      </c>
      <c r="L142" s="6">
        <v>250000</v>
      </c>
      <c r="M142" s="6">
        <v>0</v>
      </c>
      <c r="N142" s="6">
        <v>0</v>
      </c>
      <c r="O142" s="42">
        <v>1</v>
      </c>
    </row>
    <row r="143" spans="1:15" ht="12" customHeight="1" x14ac:dyDescent="0.25">
      <c r="A143" s="4" t="s">
        <v>682</v>
      </c>
      <c r="B143" s="55" t="s">
        <v>261</v>
      </c>
      <c r="C143" s="56" t="s">
        <v>262</v>
      </c>
      <c r="D143" s="21"/>
      <c r="E143" s="22"/>
      <c r="F143" s="21"/>
      <c r="G143" s="22"/>
      <c r="H143" s="25">
        <v>43887</v>
      </c>
      <c r="I143" s="26">
        <v>46079</v>
      </c>
      <c r="J143" s="41">
        <v>615000</v>
      </c>
      <c r="K143" s="6">
        <v>615000</v>
      </c>
      <c r="L143" s="6">
        <v>593192.80000000005</v>
      </c>
      <c r="M143" s="6">
        <v>0</v>
      </c>
      <c r="N143" s="6">
        <v>21807.199999999953</v>
      </c>
      <c r="O143" s="42">
        <v>0.96454113821138221</v>
      </c>
    </row>
    <row r="144" spans="1:15" ht="12" customHeight="1" x14ac:dyDescent="0.25">
      <c r="A144" s="4">
        <v>83</v>
      </c>
      <c r="B144" s="55" t="s">
        <v>263</v>
      </c>
      <c r="C144" s="56" t="s">
        <v>264</v>
      </c>
      <c r="D144" s="23">
        <v>43434</v>
      </c>
      <c r="E144" s="24">
        <v>45626</v>
      </c>
      <c r="F144" s="21"/>
      <c r="G144" s="22"/>
      <c r="H144" s="21"/>
      <c r="I144" s="22"/>
      <c r="J144" s="41">
        <v>255704</v>
      </c>
      <c r="K144" s="6">
        <v>255704</v>
      </c>
      <c r="L144" s="6">
        <v>255704</v>
      </c>
      <c r="M144" s="6">
        <v>0</v>
      </c>
      <c r="N144" s="6">
        <v>0</v>
      </c>
      <c r="O144" s="42">
        <v>1</v>
      </c>
    </row>
    <row r="145" spans="1:15" ht="12" customHeight="1" x14ac:dyDescent="0.25">
      <c r="A145" s="4">
        <v>84</v>
      </c>
      <c r="B145" s="58"/>
      <c r="C145" s="56" t="s">
        <v>265</v>
      </c>
      <c r="D145" s="21"/>
      <c r="E145" s="37"/>
      <c r="F145" s="38" t="s">
        <v>266</v>
      </c>
      <c r="G145" s="22"/>
      <c r="H145" s="21"/>
      <c r="I145" s="22"/>
      <c r="J145" s="41"/>
      <c r="K145" s="6"/>
      <c r="L145" s="6"/>
      <c r="M145" s="6"/>
      <c r="N145" s="6"/>
      <c r="O145" s="42"/>
    </row>
    <row r="146" spans="1:15" ht="12" customHeight="1" x14ac:dyDescent="0.25">
      <c r="A146" s="4">
        <v>85</v>
      </c>
      <c r="B146" s="55" t="s">
        <v>267</v>
      </c>
      <c r="C146" s="56" t="s">
        <v>268</v>
      </c>
      <c r="D146" s="21"/>
      <c r="E146" s="22"/>
      <c r="F146" s="25">
        <v>44078</v>
      </c>
      <c r="G146" s="26">
        <v>46269</v>
      </c>
      <c r="H146" s="21"/>
      <c r="I146" s="22"/>
      <c r="J146" s="41">
        <v>300000</v>
      </c>
      <c r="K146" s="6">
        <v>300000</v>
      </c>
      <c r="L146" s="6">
        <v>135591.88</v>
      </c>
      <c r="M146" s="6">
        <v>164408.12</v>
      </c>
      <c r="N146" s="6">
        <v>0</v>
      </c>
      <c r="O146" s="42">
        <v>1</v>
      </c>
    </row>
    <row r="147" spans="1:15" ht="12" customHeight="1" x14ac:dyDescent="0.25">
      <c r="A147" s="4">
        <v>86</v>
      </c>
      <c r="B147" s="55" t="s">
        <v>269</v>
      </c>
      <c r="C147" s="56" t="s">
        <v>270</v>
      </c>
      <c r="D147" s="23">
        <v>43434</v>
      </c>
      <c r="E147" s="24">
        <v>45626</v>
      </c>
      <c r="F147" s="21"/>
      <c r="G147" s="22"/>
      <c r="H147" s="21"/>
      <c r="I147" s="22"/>
      <c r="J147" s="41">
        <v>200000</v>
      </c>
      <c r="K147" s="6">
        <v>200000</v>
      </c>
      <c r="L147" s="6">
        <v>197114.94</v>
      </c>
      <c r="M147" s="6">
        <v>0</v>
      </c>
      <c r="N147" s="6">
        <v>2885.0599999999977</v>
      </c>
      <c r="O147" s="42">
        <v>0.98557470000000003</v>
      </c>
    </row>
    <row r="148" spans="1:15" ht="12" customHeight="1" x14ac:dyDescent="0.25">
      <c r="A148" s="4">
        <v>87</v>
      </c>
      <c r="B148" s="55" t="s">
        <v>271</v>
      </c>
      <c r="C148" s="56" t="s">
        <v>272</v>
      </c>
      <c r="D148" s="23">
        <v>43434</v>
      </c>
      <c r="E148" s="24">
        <v>45626</v>
      </c>
      <c r="F148" s="21"/>
      <c r="G148" s="22"/>
      <c r="H148" s="21"/>
      <c r="I148" s="22"/>
      <c r="J148" s="41">
        <v>682629.66</v>
      </c>
      <c r="K148" s="6">
        <v>682629.66</v>
      </c>
      <c r="L148" s="6">
        <v>0</v>
      </c>
      <c r="M148" s="6">
        <v>0</v>
      </c>
      <c r="N148" s="6">
        <v>682629.66</v>
      </c>
      <c r="O148" s="42">
        <v>0</v>
      </c>
    </row>
    <row r="149" spans="1:15" ht="12" customHeight="1" x14ac:dyDescent="0.25">
      <c r="A149" s="4">
        <v>88</v>
      </c>
      <c r="B149" s="55" t="s">
        <v>273</v>
      </c>
      <c r="C149" s="56" t="s">
        <v>274</v>
      </c>
      <c r="D149" s="25">
        <v>43483</v>
      </c>
      <c r="E149" s="26">
        <v>45675</v>
      </c>
      <c r="F149" s="21"/>
      <c r="G149" s="22"/>
      <c r="H149" s="21"/>
      <c r="I149" s="22"/>
      <c r="J149" s="41">
        <v>600000</v>
      </c>
      <c r="K149" s="6">
        <v>600000</v>
      </c>
      <c r="L149" s="6">
        <v>540000</v>
      </c>
      <c r="M149" s="6">
        <v>0</v>
      </c>
      <c r="N149" s="6">
        <v>60000</v>
      </c>
      <c r="O149" s="42">
        <v>0.9</v>
      </c>
    </row>
    <row r="150" spans="1:15" ht="12" customHeight="1" x14ac:dyDescent="0.25">
      <c r="A150" s="4">
        <v>89</v>
      </c>
      <c r="B150" s="55" t="s">
        <v>275</v>
      </c>
      <c r="C150" s="56" t="s">
        <v>276</v>
      </c>
      <c r="D150" s="25">
        <v>43483</v>
      </c>
      <c r="E150" s="26">
        <v>45675</v>
      </c>
      <c r="F150" s="21"/>
      <c r="G150" s="22"/>
      <c r="H150" s="21"/>
      <c r="I150" s="22"/>
      <c r="J150" s="41">
        <v>75000</v>
      </c>
      <c r="K150" s="6">
        <v>75000</v>
      </c>
      <c r="L150" s="6">
        <v>75000</v>
      </c>
      <c r="M150" s="6">
        <v>0</v>
      </c>
      <c r="N150" s="6">
        <v>0</v>
      </c>
      <c r="O150" s="42">
        <v>1</v>
      </c>
    </row>
    <row r="151" spans="1:15" ht="12" customHeight="1" x14ac:dyDescent="0.25">
      <c r="A151" s="4">
        <v>90</v>
      </c>
      <c r="B151" s="55" t="s">
        <v>277</v>
      </c>
      <c r="C151" s="56" t="s">
        <v>278</v>
      </c>
      <c r="D151" s="25">
        <v>43483</v>
      </c>
      <c r="E151" s="26">
        <v>45675</v>
      </c>
      <c r="F151" s="21"/>
      <c r="G151" s="22"/>
      <c r="H151" s="21"/>
      <c r="I151" s="22"/>
      <c r="J151" s="41">
        <v>708333</v>
      </c>
      <c r="K151" s="6">
        <v>708333</v>
      </c>
      <c r="L151" s="6">
        <v>0</v>
      </c>
      <c r="M151" s="6">
        <v>0</v>
      </c>
      <c r="N151" s="6">
        <v>708333</v>
      </c>
      <c r="O151" s="42">
        <v>0</v>
      </c>
    </row>
    <row r="152" spans="1:15" ht="12" customHeight="1" x14ac:dyDescent="0.25">
      <c r="A152" s="4">
        <v>81</v>
      </c>
      <c r="B152" s="55" t="s">
        <v>279</v>
      </c>
      <c r="C152" s="56" t="s">
        <v>280</v>
      </c>
      <c r="D152" s="25">
        <v>43483</v>
      </c>
      <c r="E152" s="26">
        <v>45675</v>
      </c>
      <c r="F152" s="21"/>
      <c r="G152" s="22"/>
      <c r="H152" s="21"/>
      <c r="I152" s="22"/>
      <c r="J152" s="41">
        <v>600000</v>
      </c>
      <c r="K152" s="6">
        <v>600000</v>
      </c>
      <c r="L152" s="6">
        <v>0</v>
      </c>
      <c r="M152" s="6">
        <v>0</v>
      </c>
      <c r="N152" s="6">
        <v>600000</v>
      </c>
      <c r="O152" s="42">
        <v>0</v>
      </c>
    </row>
    <row r="153" spans="1:15" ht="12" customHeight="1" x14ac:dyDescent="0.25">
      <c r="A153" s="4">
        <v>82</v>
      </c>
      <c r="B153" s="55" t="s">
        <v>281</v>
      </c>
      <c r="C153" s="56" t="s">
        <v>282</v>
      </c>
      <c r="D153" s="21"/>
      <c r="E153" s="22"/>
      <c r="F153" s="23">
        <v>43891</v>
      </c>
      <c r="G153" s="24">
        <v>46082</v>
      </c>
      <c r="H153" s="21"/>
      <c r="I153" s="22"/>
      <c r="J153" s="41">
        <v>1600000</v>
      </c>
      <c r="K153" s="6">
        <v>1600000</v>
      </c>
      <c r="L153" s="6">
        <v>185733.51</v>
      </c>
      <c r="M153" s="6">
        <v>77729.95</v>
      </c>
      <c r="N153" s="6">
        <v>1336536.54</v>
      </c>
      <c r="O153" s="42">
        <v>0.1646646625</v>
      </c>
    </row>
    <row r="154" spans="1:15" ht="12" customHeight="1" x14ac:dyDescent="0.25">
      <c r="A154" s="52" t="s">
        <v>683</v>
      </c>
      <c r="B154" s="55" t="s">
        <v>283</v>
      </c>
      <c r="C154" s="56" t="s">
        <v>284</v>
      </c>
      <c r="D154" s="21"/>
      <c r="E154" s="22"/>
      <c r="F154" s="23">
        <v>43891</v>
      </c>
      <c r="G154" s="24">
        <v>46082</v>
      </c>
      <c r="H154" s="21"/>
      <c r="I154" s="22"/>
      <c r="J154" s="41">
        <v>500000</v>
      </c>
      <c r="K154" s="6">
        <v>0</v>
      </c>
      <c r="L154" s="6">
        <v>0</v>
      </c>
      <c r="M154" s="6">
        <v>0</v>
      </c>
      <c r="N154" s="6">
        <v>0</v>
      </c>
      <c r="O154" s="42" t="s">
        <v>700</v>
      </c>
    </row>
    <row r="155" spans="1:15" ht="12" customHeight="1" x14ac:dyDescent="0.25">
      <c r="A155" s="52">
        <v>93</v>
      </c>
      <c r="B155" s="55" t="s">
        <v>285</v>
      </c>
      <c r="C155" s="56" t="s">
        <v>286</v>
      </c>
      <c r="D155" s="21"/>
      <c r="E155" s="22"/>
      <c r="F155" s="25">
        <v>44420</v>
      </c>
      <c r="G155" s="26">
        <v>46611</v>
      </c>
      <c r="H155" s="21"/>
      <c r="I155" s="22"/>
      <c r="J155" s="41">
        <v>500000</v>
      </c>
      <c r="K155" s="6">
        <v>500000</v>
      </c>
      <c r="L155" s="6">
        <v>203667</v>
      </c>
      <c r="M155" s="6">
        <v>0</v>
      </c>
      <c r="N155" s="6">
        <v>296333</v>
      </c>
      <c r="O155" s="42">
        <v>0.40733399999999997</v>
      </c>
    </row>
    <row r="156" spans="1:15" ht="12" customHeight="1" x14ac:dyDescent="0.25">
      <c r="A156" s="4" t="s">
        <v>684</v>
      </c>
      <c r="B156" s="55" t="s">
        <v>287</v>
      </c>
      <c r="C156" s="56" t="s">
        <v>288</v>
      </c>
      <c r="D156" s="21"/>
      <c r="E156" s="22"/>
      <c r="F156" s="23">
        <v>43891</v>
      </c>
      <c r="G156" s="24">
        <v>46082</v>
      </c>
      <c r="H156" s="21"/>
      <c r="I156" s="22"/>
      <c r="J156" s="41">
        <v>600000</v>
      </c>
      <c r="K156" s="6">
        <v>600000</v>
      </c>
      <c r="L156" s="6">
        <v>525912.28</v>
      </c>
      <c r="M156" s="6">
        <v>0</v>
      </c>
      <c r="N156" s="6">
        <v>74087.719999999972</v>
      </c>
      <c r="O156" s="42">
        <v>0.87652046666666672</v>
      </c>
    </row>
    <row r="157" spans="1:15" ht="12" customHeight="1" x14ac:dyDescent="0.25">
      <c r="A157" s="4">
        <v>95</v>
      </c>
      <c r="B157" s="55" t="s">
        <v>289</v>
      </c>
      <c r="C157" s="56" t="s">
        <v>290</v>
      </c>
      <c r="D157" s="23">
        <v>43434</v>
      </c>
      <c r="E157" s="24">
        <v>45626</v>
      </c>
      <c r="F157" s="21"/>
      <c r="G157" s="22"/>
      <c r="H157" s="21"/>
      <c r="I157" s="22"/>
      <c r="J157" s="41">
        <v>150000</v>
      </c>
      <c r="K157" s="6">
        <v>150000</v>
      </c>
      <c r="L157" s="6">
        <v>107917.67</v>
      </c>
      <c r="M157" s="6">
        <v>29835.84</v>
      </c>
      <c r="N157" s="6">
        <v>12246.490000000002</v>
      </c>
      <c r="O157" s="42">
        <v>0.91835673333333334</v>
      </c>
    </row>
    <row r="158" spans="1:15" ht="12" customHeight="1" x14ac:dyDescent="0.25">
      <c r="A158" s="4">
        <v>96</v>
      </c>
      <c r="B158" s="55" t="s">
        <v>291</v>
      </c>
      <c r="C158" s="56" t="s">
        <v>292</v>
      </c>
      <c r="D158" s="21"/>
      <c r="E158" s="22"/>
      <c r="F158" s="23">
        <v>43891</v>
      </c>
      <c r="G158" s="24">
        <v>46082</v>
      </c>
      <c r="H158" s="21"/>
      <c r="I158" s="22"/>
      <c r="J158" s="41">
        <v>276173.65999999997</v>
      </c>
      <c r="K158" s="6">
        <v>276173.65999999997</v>
      </c>
      <c r="L158" s="6">
        <v>194582.2</v>
      </c>
      <c r="M158" s="6">
        <v>0</v>
      </c>
      <c r="N158" s="6">
        <v>81591.459999999963</v>
      </c>
      <c r="O158" s="42">
        <v>0.70456465689016112</v>
      </c>
    </row>
    <row r="159" spans="1:15" ht="12" customHeight="1" x14ac:dyDescent="0.25">
      <c r="A159" s="62">
        <v>97</v>
      </c>
      <c r="B159" s="55" t="s">
        <v>293</v>
      </c>
      <c r="C159" s="56" t="s">
        <v>294</v>
      </c>
      <c r="D159" s="21"/>
      <c r="E159" s="22"/>
      <c r="F159" s="21"/>
      <c r="G159" s="22"/>
      <c r="H159" s="25">
        <v>44148</v>
      </c>
      <c r="I159" s="26">
        <v>46339</v>
      </c>
      <c r="J159" s="41">
        <v>330000</v>
      </c>
      <c r="K159" s="6">
        <v>216000</v>
      </c>
      <c r="L159" s="6">
        <v>0</v>
      </c>
      <c r="M159" s="6">
        <v>0</v>
      </c>
      <c r="N159" s="6">
        <v>216000</v>
      </c>
      <c r="O159" s="42">
        <v>0</v>
      </c>
    </row>
    <row r="160" spans="1:15" ht="12" customHeight="1" x14ac:dyDescent="0.25">
      <c r="A160" s="4" t="s">
        <v>685</v>
      </c>
      <c r="B160" s="55" t="s">
        <v>295</v>
      </c>
      <c r="C160" s="56" t="s">
        <v>296</v>
      </c>
      <c r="D160" s="21"/>
      <c r="E160" s="22"/>
      <c r="F160" s="23">
        <v>43891</v>
      </c>
      <c r="G160" s="24">
        <v>46082</v>
      </c>
      <c r="H160" s="21"/>
      <c r="I160" s="22"/>
      <c r="J160" s="41">
        <v>50000</v>
      </c>
      <c r="K160" s="6">
        <v>165000</v>
      </c>
      <c r="L160" s="6">
        <v>162190.45000000001</v>
      </c>
      <c r="M160" s="6">
        <v>0</v>
      </c>
      <c r="N160" s="6">
        <v>2809.5499999999884</v>
      </c>
      <c r="O160" s="42">
        <v>0.98297242424242426</v>
      </c>
    </row>
    <row r="161" spans="1:15" ht="12" customHeight="1" x14ac:dyDescent="0.25">
      <c r="A161" s="4">
        <v>99</v>
      </c>
      <c r="B161" s="55" t="s">
        <v>297</v>
      </c>
      <c r="C161" s="56" t="s">
        <v>298</v>
      </c>
      <c r="D161" s="23">
        <v>43434</v>
      </c>
      <c r="E161" s="24">
        <v>45626</v>
      </c>
      <c r="F161" s="21"/>
      <c r="G161" s="22"/>
      <c r="H161" s="21"/>
      <c r="I161" s="22"/>
      <c r="J161" s="41">
        <v>238249.15</v>
      </c>
      <c r="K161" s="6">
        <v>238249.15</v>
      </c>
      <c r="L161" s="6">
        <v>0</v>
      </c>
      <c r="M161" s="6">
        <v>0</v>
      </c>
      <c r="N161" s="6">
        <v>238249.15</v>
      </c>
      <c r="O161" s="42">
        <v>0</v>
      </c>
    </row>
    <row r="162" spans="1:15" ht="12" customHeight="1" x14ac:dyDescent="0.25">
      <c r="A162" s="4">
        <v>100</v>
      </c>
      <c r="B162" s="55" t="s">
        <v>299</v>
      </c>
      <c r="C162" s="56" t="s">
        <v>300</v>
      </c>
      <c r="D162" s="23">
        <v>43434</v>
      </c>
      <c r="E162" s="24">
        <v>45626</v>
      </c>
      <c r="F162" s="21"/>
      <c r="G162" s="22"/>
      <c r="H162" s="21"/>
      <c r="I162" s="22"/>
      <c r="J162" s="41">
        <v>2083333.33</v>
      </c>
      <c r="K162" s="6">
        <v>2083333.33</v>
      </c>
      <c r="L162" s="6">
        <v>2078402.72</v>
      </c>
      <c r="M162" s="6">
        <v>4930.5300000000007</v>
      </c>
      <c r="N162" s="6">
        <v>8.0000000101790647E-2</v>
      </c>
      <c r="O162" s="42">
        <v>0.99999996159999993</v>
      </c>
    </row>
    <row r="163" spans="1:15" ht="12" customHeight="1" x14ac:dyDescent="0.25">
      <c r="A163" s="4">
        <v>101</v>
      </c>
      <c r="B163" s="55" t="s">
        <v>301</v>
      </c>
      <c r="C163" s="56" t="s">
        <v>302</v>
      </c>
      <c r="D163" s="23">
        <v>43434</v>
      </c>
      <c r="E163" s="24">
        <v>45626</v>
      </c>
      <c r="F163" s="23">
        <v>43891</v>
      </c>
      <c r="G163" s="24">
        <v>46082</v>
      </c>
      <c r="H163" s="21"/>
      <c r="I163" s="22"/>
      <c r="J163" s="41">
        <v>1000000</v>
      </c>
      <c r="K163" s="6">
        <v>2083333.33</v>
      </c>
      <c r="L163" s="6">
        <v>938553.85</v>
      </c>
      <c r="M163" s="6">
        <v>557352.81999999995</v>
      </c>
      <c r="N163" s="6">
        <v>587426.66</v>
      </c>
      <c r="O163" s="42">
        <v>0.71803520274885624</v>
      </c>
    </row>
    <row r="164" spans="1:15" ht="12" customHeight="1" x14ac:dyDescent="0.25">
      <c r="A164" s="4">
        <v>102</v>
      </c>
      <c r="B164" s="55" t="s">
        <v>303</v>
      </c>
      <c r="C164" s="56" t="s">
        <v>304</v>
      </c>
      <c r="D164" s="23">
        <v>43434</v>
      </c>
      <c r="E164" s="24">
        <v>45626</v>
      </c>
      <c r="F164" s="23">
        <v>43891</v>
      </c>
      <c r="G164" s="24">
        <v>46082</v>
      </c>
      <c r="H164" s="21"/>
      <c r="I164" s="22"/>
      <c r="J164" s="41">
        <v>400000</v>
      </c>
      <c r="K164" s="6">
        <v>833333.33</v>
      </c>
      <c r="L164" s="6">
        <v>0</v>
      </c>
      <c r="M164" s="6">
        <v>0</v>
      </c>
      <c r="N164" s="6">
        <v>833333.33</v>
      </c>
      <c r="O164" s="42">
        <v>0</v>
      </c>
    </row>
    <row r="165" spans="1:15" ht="12" customHeight="1" x14ac:dyDescent="0.25">
      <c r="A165" s="4">
        <v>103</v>
      </c>
      <c r="B165" s="55" t="s">
        <v>305</v>
      </c>
      <c r="C165" s="56" t="s">
        <v>306</v>
      </c>
      <c r="D165" s="23">
        <v>43434</v>
      </c>
      <c r="E165" s="24">
        <v>45626</v>
      </c>
      <c r="F165" s="21"/>
      <c r="G165" s="22"/>
      <c r="H165" s="21"/>
      <c r="I165" s="22"/>
      <c r="J165" s="41">
        <v>333333.33</v>
      </c>
      <c r="K165" s="6">
        <v>333333.33</v>
      </c>
      <c r="L165" s="6">
        <v>0</v>
      </c>
      <c r="M165" s="6">
        <v>0</v>
      </c>
      <c r="N165" s="6">
        <v>333333.33</v>
      </c>
      <c r="O165" s="42">
        <v>0</v>
      </c>
    </row>
    <row r="166" spans="1:15" ht="12" customHeight="1" x14ac:dyDescent="0.25">
      <c r="A166" s="4">
        <v>104</v>
      </c>
      <c r="B166" s="55" t="s">
        <v>307</v>
      </c>
      <c r="C166" s="56" t="s">
        <v>308</v>
      </c>
      <c r="D166" s="21"/>
      <c r="E166" s="22"/>
      <c r="F166" s="23">
        <v>43891</v>
      </c>
      <c r="G166" s="24">
        <v>46082</v>
      </c>
      <c r="H166" s="21"/>
      <c r="I166" s="22"/>
      <c r="J166" s="41">
        <v>275000</v>
      </c>
      <c r="K166" s="6">
        <v>275000</v>
      </c>
      <c r="L166" s="6">
        <v>0</v>
      </c>
      <c r="M166" s="6">
        <v>0</v>
      </c>
      <c r="N166" s="6">
        <v>275000</v>
      </c>
      <c r="O166" s="42">
        <v>0</v>
      </c>
    </row>
    <row r="167" spans="1:15" ht="12" customHeight="1" x14ac:dyDescent="0.25">
      <c r="A167" s="4">
        <v>105</v>
      </c>
      <c r="B167" s="55" t="s">
        <v>309</v>
      </c>
      <c r="C167" s="56" t="s">
        <v>310</v>
      </c>
      <c r="D167" s="23">
        <v>43434</v>
      </c>
      <c r="E167" s="24">
        <v>45626</v>
      </c>
      <c r="F167" s="21"/>
      <c r="G167" s="22"/>
      <c r="H167" s="21"/>
      <c r="I167" s="22"/>
      <c r="J167" s="41">
        <v>25000</v>
      </c>
      <c r="K167" s="6">
        <v>25000</v>
      </c>
      <c r="L167" s="6">
        <v>25000</v>
      </c>
      <c r="M167" s="6">
        <v>0</v>
      </c>
      <c r="N167" s="6">
        <v>0</v>
      </c>
      <c r="O167" s="42">
        <v>1</v>
      </c>
    </row>
    <row r="168" spans="1:15" ht="12" customHeight="1" x14ac:dyDescent="0.25">
      <c r="A168" s="4">
        <v>106</v>
      </c>
      <c r="B168" s="55" t="s">
        <v>311</v>
      </c>
      <c r="C168" s="56" t="s">
        <v>312</v>
      </c>
      <c r="D168" s="23">
        <v>43434</v>
      </c>
      <c r="E168" s="24">
        <v>45626</v>
      </c>
      <c r="F168" s="23">
        <v>43891</v>
      </c>
      <c r="G168" s="24">
        <v>46082</v>
      </c>
      <c r="H168" s="21"/>
      <c r="I168" s="22"/>
      <c r="J168" s="41">
        <v>265000</v>
      </c>
      <c r="K168" s="6">
        <v>544393.67000000004</v>
      </c>
      <c r="L168" s="6">
        <v>306346.68</v>
      </c>
      <c r="M168" s="6">
        <v>0</v>
      </c>
      <c r="N168" s="6">
        <v>238046.99000000005</v>
      </c>
      <c r="O168" s="42">
        <v>0.56273005525578568</v>
      </c>
    </row>
    <row r="169" spans="1:15" ht="12" customHeight="1" x14ac:dyDescent="0.25">
      <c r="A169" s="4">
        <v>107</v>
      </c>
      <c r="B169" s="55" t="s">
        <v>313</v>
      </c>
      <c r="C169" s="56" t="s">
        <v>314</v>
      </c>
      <c r="D169" s="23">
        <v>43434</v>
      </c>
      <c r="E169" s="24">
        <v>45626</v>
      </c>
      <c r="F169" s="21"/>
      <c r="G169" s="22"/>
      <c r="H169" s="21"/>
      <c r="I169" s="22"/>
      <c r="J169" s="41">
        <v>200000</v>
      </c>
      <c r="K169" s="6">
        <v>200000</v>
      </c>
      <c r="L169" s="6">
        <v>200000</v>
      </c>
      <c r="M169" s="6">
        <v>0</v>
      </c>
      <c r="N169" s="6">
        <v>0</v>
      </c>
      <c r="O169" s="42">
        <v>1</v>
      </c>
    </row>
    <row r="170" spans="1:15" ht="12" customHeight="1" x14ac:dyDescent="0.25">
      <c r="A170" s="4">
        <v>108</v>
      </c>
      <c r="B170" s="55" t="s">
        <v>315</v>
      </c>
      <c r="C170" s="56" t="s">
        <v>316</v>
      </c>
      <c r="D170" s="25">
        <v>43483</v>
      </c>
      <c r="E170" s="26">
        <v>45675</v>
      </c>
      <c r="F170" s="21"/>
      <c r="G170" s="22"/>
      <c r="H170" s="21"/>
      <c r="I170" s="22"/>
      <c r="J170" s="41">
        <v>194000</v>
      </c>
      <c r="K170" s="6">
        <v>194000</v>
      </c>
      <c r="L170" s="6">
        <v>194000</v>
      </c>
      <c r="M170" s="6">
        <v>0</v>
      </c>
      <c r="N170" s="6">
        <v>0</v>
      </c>
      <c r="O170" s="42">
        <v>1</v>
      </c>
    </row>
    <row r="171" spans="1:15" ht="12" customHeight="1" x14ac:dyDescent="0.25">
      <c r="A171" s="4">
        <v>109</v>
      </c>
      <c r="B171" s="55" t="s">
        <v>317</v>
      </c>
      <c r="C171" s="56" t="s">
        <v>318</v>
      </c>
      <c r="D171" s="23">
        <v>43434</v>
      </c>
      <c r="E171" s="24">
        <v>45626</v>
      </c>
      <c r="F171" s="21"/>
      <c r="G171" s="22"/>
      <c r="H171" s="21"/>
      <c r="I171" s="22"/>
      <c r="J171" s="41">
        <v>66000</v>
      </c>
      <c r="K171" s="6">
        <v>66000</v>
      </c>
      <c r="L171" s="6">
        <v>0</v>
      </c>
      <c r="M171" s="6">
        <v>0</v>
      </c>
      <c r="N171" s="6">
        <v>66000</v>
      </c>
      <c r="O171" s="42">
        <v>0</v>
      </c>
    </row>
    <row r="172" spans="1:15" ht="12" customHeight="1" x14ac:dyDescent="0.25">
      <c r="A172" s="4">
        <v>110</v>
      </c>
      <c r="B172" s="55" t="s">
        <v>319</v>
      </c>
      <c r="C172" s="56" t="s">
        <v>320</v>
      </c>
      <c r="D172" s="23">
        <v>43434</v>
      </c>
      <c r="E172" s="24">
        <v>45626</v>
      </c>
      <c r="F172" s="21"/>
      <c r="G172" s="22"/>
      <c r="H172" s="21"/>
      <c r="I172" s="22"/>
      <c r="J172" s="41">
        <v>339000</v>
      </c>
      <c r="K172" s="6">
        <v>339000</v>
      </c>
      <c r="L172" s="6">
        <v>326904</v>
      </c>
      <c r="M172" s="6">
        <v>0</v>
      </c>
      <c r="N172" s="6">
        <v>12096</v>
      </c>
      <c r="O172" s="42">
        <v>0.96431858407079651</v>
      </c>
    </row>
    <row r="173" spans="1:15" ht="12" customHeight="1" x14ac:dyDescent="0.25">
      <c r="A173" s="4">
        <v>111</v>
      </c>
      <c r="B173" s="55" t="s">
        <v>321</v>
      </c>
      <c r="C173" s="56" t="s">
        <v>322</v>
      </c>
      <c r="D173" s="23">
        <v>43434</v>
      </c>
      <c r="E173" s="24">
        <v>45626</v>
      </c>
      <c r="F173" s="21"/>
      <c r="G173" s="22"/>
      <c r="H173" s="21"/>
      <c r="I173" s="22"/>
      <c r="J173" s="41">
        <v>500000</v>
      </c>
      <c r="K173" s="6">
        <v>500000</v>
      </c>
      <c r="L173" s="6">
        <v>500000</v>
      </c>
      <c r="M173" s="6">
        <v>0</v>
      </c>
      <c r="N173" s="6">
        <v>0</v>
      </c>
      <c r="O173" s="42">
        <v>1</v>
      </c>
    </row>
    <row r="174" spans="1:15" ht="12" customHeight="1" x14ac:dyDescent="0.25">
      <c r="A174" s="4">
        <v>112</v>
      </c>
      <c r="B174" s="55" t="s">
        <v>323</v>
      </c>
      <c r="C174" s="56" t="s">
        <v>324</v>
      </c>
      <c r="D174" s="23">
        <v>43434</v>
      </c>
      <c r="E174" s="24">
        <v>45626</v>
      </c>
      <c r="F174" s="21"/>
      <c r="G174" s="22"/>
      <c r="H174" s="21"/>
      <c r="I174" s="22"/>
      <c r="J174" s="41">
        <v>3269616.66</v>
      </c>
      <c r="K174" s="6">
        <v>3269616.66</v>
      </c>
      <c r="L174" s="6">
        <v>3162418.34</v>
      </c>
      <c r="M174" s="6">
        <v>9444.93</v>
      </c>
      <c r="N174" s="6">
        <v>97753.390000000305</v>
      </c>
      <c r="O174" s="42">
        <v>0.97010249207624233</v>
      </c>
    </row>
    <row r="175" spans="1:15" ht="12" customHeight="1" x14ac:dyDescent="0.25">
      <c r="A175" s="4">
        <v>113</v>
      </c>
      <c r="B175" s="55" t="s">
        <v>325</v>
      </c>
      <c r="C175" s="56" t="s">
        <v>326</v>
      </c>
      <c r="D175" s="23">
        <v>43434</v>
      </c>
      <c r="E175" s="24">
        <v>45626</v>
      </c>
      <c r="F175" s="21"/>
      <c r="G175" s="22"/>
      <c r="H175" s="21"/>
      <c r="I175" s="22"/>
      <c r="J175" s="41">
        <v>500000</v>
      </c>
      <c r="K175" s="6">
        <v>500000</v>
      </c>
      <c r="L175" s="6">
        <v>500000</v>
      </c>
      <c r="M175" s="6">
        <v>0</v>
      </c>
      <c r="N175" s="6">
        <v>0</v>
      </c>
      <c r="O175" s="42">
        <v>1</v>
      </c>
    </row>
    <row r="176" spans="1:15" ht="12" customHeight="1" x14ac:dyDescent="0.25">
      <c r="A176" s="4">
        <v>114</v>
      </c>
      <c r="B176" s="55" t="s">
        <v>327</v>
      </c>
      <c r="C176" s="56" t="s">
        <v>328</v>
      </c>
      <c r="D176" s="21"/>
      <c r="E176" s="22"/>
      <c r="F176" s="23">
        <v>43891</v>
      </c>
      <c r="G176" s="24">
        <v>46082</v>
      </c>
      <c r="H176" s="21"/>
      <c r="I176" s="22"/>
      <c r="J176" s="41">
        <v>397050</v>
      </c>
      <c r="K176" s="6">
        <v>397050</v>
      </c>
      <c r="L176" s="6">
        <v>0</v>
      </c>
      <c r="M176" s="6">
        <v>0</v>
      </c>
      <c r="N176" s="6">
        <v>397050</v>
      </c>
      <c r="O176" s="42">
        <v>0</v>
      </c>
    </row>
    <row r="177" spans="1:15" ht="12" customHeight="1" x14ac:dyDescent="0.25">
      <c r="A177" s="4">
        <v>115</v>
      </c>
      <c r="B177" s="55" t="s">
        <v>329</v>
      </c>
      <c r="C177" s="56" t="s">
        <v>330</v>
      </c>
      <c r="D177" s="25">
        <v>43483</v>
      </c>
      <c r="E177" s="26">
        <v>45675</v>
      </c>
      <c r="F177" s="23">
        <v>43891</v>
      </c>
      <c r="G177" s="24">
        <v>46082</v>
      </c>
      <c r="H177" s="21"/>
      <c r="I177" s="22"/>
      <c r="J177" s="41">
        <v>50000</v>
      </c>
      <c r="K177" s="6">
        <v>1785534.45</v>
      </c>
      <c r="L177" s="6">
        <v>1785534.45</v>
      </c>
      <c r="M177" s="6">
        <v>0</v>
      </c>
      <c r="N177" s="6">
        <v>0</v>
      </c>
      <c r="O177" s="42">
        <v>1</v>
      </c>
    </row>
    <row r="178" spans="1:15" ht="12" customHeight="1" x14ac:dyDescent="0.25">
      <c r="A178" s="4">
        <v>116</v>
      </c>
      <c r="B178" s="55" t="s">
        <v>331</v>
      </c>
      <c r="C178" s="56" t="s">
        <v>332</v>
      </c>
      <c r="D178" s="21"/>
      <c r="E178" s="22"/>
      <c r="F178" s="21"/>
      <c r="G178" s="22"/>
      <c r="H178" s="25">
        <v>44704</v>
      </c>
      <c r="I178" s="26">
        <v>46896</v>
      </c>
      <c r="J178" s="41">
        <v>301496.21000000002</v>
      </c>
      <c r="K178" s="6">
        <v>301496.21000000002</v>
      </c>
      <c r="L178" s="6">
        <v>301496.21000000002</v>
      </c>
      <c r="M178" s="6">
        <v>0</v>
      </c>
      <c r="N178" s="6">
        <v>0</v>
      </c>
      <c r="O178" s="42">
        <v>1</v>
      </c>
    </row>
    <row r="179" spans="1:15" ht="12" customHeight="1" x14ac:dyDescent="0.25">
      <c r="A179" s="52" t="s">
        <v>686</v>
      </c>
      <c r="B179" s="55" t="s">
        <v>333</v>
      </c>
      <c r="C179" s="56" t="s">
        <v>334</v>
      </c>
      <c r="D179" s="23">
        <v>43434</v>
      </c>
      <c r="E179" s="24">
        <v>45626</v>
      </c>
      <c r="F179" s="21"/>
      <c r="G179" s="22"/>
      <c r="H179" s="21"/>
      <c r="I179" s="22"/>
      <c r="J179" s="41">
        <v>250000</v>
      </c>
      <c r="K179" s="6">
        <v>0</v>
      </c>
      <c r="L179" s="6">
        <v>0</v>
      </c>
      <c r="M179" s="6">
        <v>0</v>
      </c>
      <c r="N179" s="6">
        <v>0</v>
      </c>
      <c r="O179" s="42" t="s">
        <v>700</v>
      </c>
    </row>
    <row r="180" spans="1:15" ht="12" customHeight="1" x14ac:dyDescent="0.25">
      <c r="A180" s="52">
        <v>117</v>
      </c>
      <c r="B180" s="55" t="s">
        <v>335</v>
      </c>
      <c r="C180" s="56" t="s">
        <v>336</v>
      </c>
      <c r="D180" s="21"/>
      <c r="E180" s="22"/>
      <c r="F180" s="23">
        <v>43891</v>
      </c>
      <c r="G180" s="24">
        <v>46082</v>
      </c>
      <c r="H180" s="25">
        <v>45345</v>
      </c>
      <c r="I180" s="26">
        <v>47537</v>
      </c>
      <c r="J180" s="41">
        <v>250000</v>
      </c>
      <c r="K180" s="6">
        <v>733334.66</v>
      </c>
      <c r="L180" s="6">
        <v>240000</v>
      </c>
      <c r="M180" s="6">
        <v>0</v>
      </c>
      <c r="N180" s="6">
        <v>493334.66000000003</v>
      </c>
      <c r="O180" s="42">
        <v>0.32727213520768267</v>
      </c>
    </row>
    <row r="181" spans="1:15" ht="12" customHeight="1" x14ac:dyDescent="0.25">
      <c r="A181" s="62">
        <v>118</v>
      </c>
      <c r="B181" s="55" t="s">
        <v>337</v>
      </c>
      <c r="C181" s="56" t="s">
        <v>338</v>
      </c>
      <c r="D181" s="23">
        <v>43434</v>
      </c>
      <c r="E181" s="24">
        <v>45626</v>
      </c>
      <c r="F181" s="21"/>
      <c r="G181" s="22"/>
      <c r="H181" s="21"/>
      <c r="I181" s="22"/>
      <c r="J181" s="41">
        <v>100001.66</v>
      </c>
      <c r="K181" s="6">
        <v>0</v>
      </c>
      <c r="L181" s="6">
        <v>0</v>
      </c>
      <c r="M181" s="6">
        <v>0</v>
      </c>
      <c r="N181" s="6">
        <v>0</v>
      </c>
      <c r="O181" s="42" t="s">
        <v>700</v>
      </c>
    </row>
    <row r="182" spans="1:15" ht="12" customHeight="1" x14ac:dyDescent="0.25">
      <c r="A182" s="52" t="s">
        <v>687</v>
      </c>
      <c r="B182" s="55" t="s">
        <v>343</v>
      </c>
      <c r="C182" s="56" t="s">
        <v>344</v>
      </c>
      <c r="D182" s="25">
        <v>43483</v>
      </c>
      <c r="E182" s="26">
        <v>45675</v>
      </c>
      <c r="F182" s="21"/>
      <c r="G182" s="22"/>
      <c r="H182" s="21"/>
      <c r="I182" s="22"/>
      <c r="J182" s="41">
        <v>200000</v>
      </c>
      <c r="K182" s="6">
        <v>200000</v>
      </c>
      <c r="L182" s="6">
        <v>200000</v>
      </c>
      <c r="M182" s="6">
        <v>0</v>
      </c>
      <c r="N182" s="6">
        <v>0</v>
      </c>
      <c r="O182" s="42">
        <v>1</v>
      </c>
    </row>
    <row r="183" spans="1:15" ht="12" customHeight="1" x14ac:dyDescent="0.25">
      <c r="A183" s="52" t="s">
        <v>687</v>
      </c>
      <c r="B183" s="55" t="s">
        <v>345</v>
      </c>
      <c r="C183" s="56" t="s">
        <v>346</v>
      </c>
      <c r="D183" s="21"/>
      <c r="E183" s="22"/>
      <c r="F183" s="23">
        <v>43891</v>
      </c>
      <c r="G183" s="24">
        <v>46082</v>
      </c>
      <c r="H183" s="21"/>
      <c r="I183" s="22"/>
      <c r="J183" s="41">
        <v>533333</v>
      </c>
      <c r="K183" s="6">
        <v>533333</v>
      </c>
      <c r="L183" s="6">
        <v>533333</v>
      </c>
      <c r="M183" s="6">
        <v>0</v>
      </c>
      <c r="N183" s="6">
        <v>0</v>
      </c>
      <c r="O183" s="42">
        <v>1</v>
      </c>
    </row>
    <row r="184" spans="1:15" ht="12" customHeight="1" x14ac:dyDescent="0.25">
      <c r="A184" s="52">
        <v>120</v>
      </c>
      <c r="B184" s="55" t="s">
        <v>347</v>
      </c>
      <c r="C184" s="56" t="s">
        <v>348</v>
      </c>
      <c r="D184" s="23">
        <v>43434</v>
      </c>
      <c r="E184" s="24">
        <v>45626</v>
      </c>
      <c r="F184" s="23">
        <v>43891</v>
      </c>
      <c r="G184" s="24">
        <v>46082</v>
      </c>
      <c r="H184" s="38" t="s">
        <v>266</v>
      </c>
      <c r="I184" s="22"/>
      <c r="J184" s="41">
        <v>250000</v>
      </c>
      <c r="K184" s="6">
        <v>200000</v>
      </c>
      <c r="L184" s="6">
        <v>0</v>
      </c>
      <c r="M184" s="6">
        <v>0</v>
      </c>
      <c r="N184" s="6">
        <v>200000</v>
      </c>
      <c r="O184" s="42">
        <v>0</v>
      </c>
    </row>
    <row r="185" spans="1:15" ht="12" customHeight="1" x14ac:dyDescent="0.25">
      <c r="A185" s="52">
        <v>120</v>
      </c>
      <c r="B185" s="55" t="s">
        <v>349</v>
      </c>
      <c r="C185" s="56" t="s">
        <v>350</v>
      </c>
      <c r="D185" s="21"/>
      <c r="E185" s="22"/>
      <c r="F185" s="21"/>
      <c r="G185" s="22"/>
      <c r="H185" s="25">
        <v>44449</v>
      </c>
      <c r="I185" s="26">
        <v>46640</v>
      </c>
      <c r="J185" s="41">
        <v>250000</v>
      </c>
      <c r="K185" s="6">
        <v>250000</v>
      </c>
      <c r="L185" s="6">
        <v>0</v>
      </c>
      <c r="M185" s="6">
        <v>0</v>
      </c>
      <c r="N185" s="6">
        <v>250000</v>
      </c>
      <c r="O185" s="42">
        <v>0</v>
      </c>
    </row>
    <row r="186" spans="1:15" ht="12" customHeight="1" x14ac:dyDescent="0.25">
      <c r="A186" s="4" t="s">
        <v>688</v>
      </c>
      <c r="B186" s="55" t="s">
        <v>351</v>
      </c>
      <c r="C186" s="56" t="s">
        <v>352</v>
      </c>
      <c r="D186" s="21"/>
      <c r="E186" s="22"/>
      <c r="F186" s="23">
        <v>43891</v>
      </c>
      <c r="G186" s="24">
        <v>46082</v>
      </c>
      <c r="H186" s="21"/>
      <c r="I186" s="22"/>
      <c r="J186" s="41">
        <v>733333</v>
      </c>
      <c r="K186" s="6">
        <v>733333</v>
      </c>
      <c r="L186" s="6">
        <v>0</v>
      </c>
      <c r="M186" s="6">
        <v>0</v>
      </c>
      <c r="N186" s="6">
        <v>733333</v>
      </c>
      <c r="O186" s="42">
        <v>0</v>
      </c>
    </row>
    <row r="187" spans="1:15" ht="12" customHeight="1" x14ac:dyDescent="0.25">
      <c r="A187" s="4">
        <v>122</v>
      </c>
      <c r="B187" s="55" t="s">
        <v>353</v>
      </c>
      <c r="C187" s="56" t="s">
        <v>354</v>
      </c>
      <c r="D187" s="23">
        <v>43434</v>
      </c>
      <c r="E187" s="24">
        <v>45626</v>
      </c>
      <c r="F187" s="21"/>
      <c r="G187" s="22"/>
      <c r="H187" s="21"/>
      <c r="I187" s="22"/>
      <c r="J187" s="41">
        <v>66333.33</v>
      </c>
      <c r="K187" s="6">
        <v>66333.33</v>
      </c>
      <c r="L187" s="6">
        <v>0</v>
      </c>
      <c r="M187" s="6">
        <v>0</v>
      </c>
      <c r="N187" s="6">
        <v>66333.33</v>
      </c>
      <c r="O187" s="42">
        <v>0</v>
      </c>
    </row>
    <row r="188" spans="1:15" ht="12" customHeight="1" x14ac:dyDescent="0.25">
      <c r="A188" s="4">
        <v>123</v>
      </c>
      <c r="B188" s="55" t="s">
        <v>355</v>
      </c>
      <c r="C188" s="56" t="s">
        <v>356</v>
      </c>
      <c r="D188" s="21"/>
      <c r="E188" s="22"/>
      <c r="F188" s="21"/>
      <c r="G188" s="22"/>
      <c r="H188" s="25">
        <v>44137</v>
      </c>
      <c r="I188" s="26">
        <v>46328</v>
      </c>
      <c r="J188" s="41">
        <v>300000</v>
      </c>
      <c r="K188" s="6">
        <v>300000</v>
      </c>
      <c r="L188" s="6">
        <v>0</v>
      </c>
      <c r="M188" s="6">
        <v>0</v>
      </c>
      <c r="N188" s="6">
        <v>300000</v>
      </c>
      <c r="O188" s="42">
        <v>0</v>
      </c>
    </row>
    <row r="189" spans="1:15" ht="12" customHeight="1" x14ac:dyDescent="0.25">
      <c r="A189" s="4">
        <v>124</v>
      </c>
      <c r="B189" s="55" t="s">
        <v>357</v>
      </c>
      <c r="C189" s="56" t="s">
        <v>358</v>
      </c>
      <c r="D189" s="21"/>
      <c r="E189" s="22"/>
      <c r="F189" s="23">
        <v>43891</v>
      </c>
      <c r="G189" s="24">
        <v>46082</v>
      </c>
      <c r="H189" s="21"/>
      <c r="I189" s="22"/>
      <c r="J189" s="41">
        <v>266000</v>
      </c>
      <c r="K189" s="6">
        <v>266000</v>
      </c>
      <c r="L189" s="6">
        <v>0</v>
      </c>
      <c r="M189" s="6">
        <v>0</v>
      </c>
      <c r="N189" s="6">
        <v>266000</v>
      </c>
      <c r="O189" s="42">
        <v>0</v>
      </c>
    </row>
    <row r="190" spans="1:15" ht="12" customHeight="1" x14ac:dyDescent="0.25">
      <c r="A190" s="4">
        <v>125</v>
      </c>
      <c r="B190" s="55" t="s">
        <v>359</v>
      </c>
      <c r="C190" s="56" t="s">
        <v>360</v>
      </c>
      <c r="D190" s="23">
        <v>43434</v>
      </c>
      <c r="E190" s="24">
        <v>45626</v>
      </c>
      <c r="F190" s="21"/>
      <c r="G190" s="22"/>
      <c r="H190" s="21"/>
      <c r="I190" s="22"/>
      <c r="J190" s="41">
        <v>10000</v>
      </c>
      <c r="K190" s="6">
        <v>10000</v>
      </c>
      <c r="L190" s="6">
        <v>0</v>
      </c>
      <c r="M190" s="6">
        <v>0</v>
      </c>
      <c r="N190" s="6">
        <v>10000</v>
      </c>
      <c r="O190" s="42">
        <v>0</v>
      </c>
    </row>
    <row r="191" spans="1:15" ht="12" customHeight="1" x14ac:dyDescent="0.25">
      <c r="A191" s="4">
        <v>126</v>
      </c>
      <c r="B191" s="55" t="s">
        <v>361</v>
      </c>
      <c r="C191" s="56" t="s">
        <v>362</v>
      </c>
      <c r="D191" s="23">
        <v>43434</v>
      </c>
      <c r="E191" s="24">
        <v>45626</v>
      </c>
      <c r="F191" s="21"/>
      <c r="G191" s="22"/>
      <c r="H191" s="21"/>
      <c r="I191" s="22"/>
      <c r="J191" s="41">
        <v>40000</v>
      </c>
      <c r="K191" s="6">
        <v>90000</v>
      </c>
      <c r="L191" s="6">
        <v>90000</v>
      </c>
      <c r="M191" s="6">
        <v>0</v>
      </c>
      <c r="N191" s="6">
        <v>0</v>
      </c>
      <c r="O191" s="42">
        <v>1</v>
      </c>
    </row>
    <row r="192" spans="1:15" ht="12" customHeight="1" x14ac:dyDescent="0.25">
      <c r="A192" s="4">
        <v>127</v>
      </c>
      <c r="B192" s="55" t="s">
        <v>363</v>
      </c>
      <c r="C192" s="56" t="s">
        <v>364</v>
      </c>
      <c r="D192" s="23">
        <v>43434</v>
      </c>
      <c r="E192" s="24">
        <v>45626</v>
      </c>
      <c r="F192" s="21"/>
      <c r="G192" s="22"/>
      <c r="H192" s="21"/>
      <c r="I192" s="22"/>
      <c r="J192" s="41">
        <v>1000</v>
      </c>
      <c r="K192" s="6">
        <v>1000</v>
      </c>
      <c r="L192" s="6">
        <v>0</v>
      </c>
      <c r="M192" s="6">
        <v>0</v>
      </c>
      <c r="N192" s="6">
        <v>1000</v>
      </c>
      <c r="O192" s="42">
        <v>0</v>
      </c>
    </row>
    <row r="193" spans="1:15" ht="12" customHeight="1" x14ac:dyDescent="0.25">
      <c r="A193" s="4">
        <v>128</v>
      </c>
      <c r="B193" s="55" t="s">
        <v>365</v>
      </c>
      <c r="C193" s="56" t="s">
        <v>366</v>
      </c>
      <c r="D193" s="23">
        <v>43434</v>
      </c>
      <c r="E193" s="24">
        <v>45626</v>
      </c>
      <c r="F193" s="21"/>
      <c r="G193" s="22"/>
      <c r="H193" s="21"/>
      <c r="I193" s="22"/>
      <c r="J193" s="41">
        <v>94731.32</v>
      </c>
      <c r="K193" s="6">
        <v>94731.32</v>
      </c>
      <c r="L193" s="6">
        <v>0</v>
      </c>
      <c r="M193" s="6">
        <v>0</v>
      </c>
      <c r="N193" s="6">
        <v>94731.32</v>
      </c>
      <c r="O193" s="42">
        <v>0</v>
      </c>
    </row>
    <row r="194" spans="1:15" ht="12" customHeight="1" x14ac:dyDescent="0.25">
      <c r="A194" s="4">
        <v>129</v>
      </c>
      <c r="B194" s="55" t="s">
        <v>367</v>
      </c>
      <c r="C194" s="56" t="s">
        <v>368</v>
      </c>
      <c r="D194" s="23">
        <v>43434</v>
      </c>
      <c r="E194" s="24">
        <v>45626</v>
      </c>
      <c r="F194" s="21"/>
      <c r="G194" s="22"/>
      <c r="H194" s="21"/>
      <c r="I194" s="22"/>
      <c r="J194" s="41">
        <v>107064.66</v>
      </c>
      <c r="K194" s="6">
        <v>107064.66</v>
      </c>
      <c r="L194" s="6">
        <v>92720.92</v>
      </c>
      <c r="M194" s="6">
        <v>0</v>
      </c>
      <c r="N194" s="6">
        <v>14343.740000000005</v>
      </c>
      <c r="O194" s="42">
        <v>0.86602731470870031</v>
      </c>
    </row>
    <row r="195" spans="1:15" ht="12" customHeight="1" x14ac:dyDescent="0.25">
      <c r="A195" s="4">
        <v>130</v>
      </c>
      <c r="B195" s="55" t="s">
        <v>369</v>
      </c>
      <c r="C195" s="56" t="s">
        <v>370</v>
      </c>
      <c r="D195" s="21"/>
      <c r="E195" s="22"/>
      <c r="F195" s="23">
        <v>43891</v>
      </c>
      <c r="G195" s="24">
        <v>46082</v>
      </c>
      <c r="H195" s="21"/>
      <c r="I195" s="22"/>
      <c r="J195" s="41">
        <v>363134.33</v>
      </c>
      <c r="K195" s="6">
        <v>363134.33</v>
      </c>
      <c r="L195" s="6">
        <v>348999.12</v>
      </c>
      <c r="M195" s="6">
        <v>0</v>
      </c>
      <c r="N195" s="6">
        <v>14135.210000000021</v>
      </c>
      <c r="O195" s="42">
        <v>0.96107443215297206</v>
      </c>
    </row>
    <row r="196" spans="1:15" ht="12" customHeight="1" x14ac:dyDescent="0.25">
      <c r="A196" s="4">
        <v>131</v>
      </c>
      <c r="B196" s="55" t="s">
        <v>371</v>
      </c>
      <c r="C196" s="56" t="s">
        <v>372</v>
      </c>
      <c r="D196" s="21"/>
      <c r="E196" s="22"/>
      <c r="F196" s="23">
        <v>43891</v>
      </c>
      <c r="G196" s="24">
        <v>46082</v>
      </c>
      <c r="H196" s="21"/>
      <c r="I196" s="22"/>
      <c r="J196" s="41">
        <v>363134.34</v>
      </c>
      <c r="K196" s="6">
        <v>363134.34</v>
      </c>
      <c r="L196" s="6">
        <v>348999.12</v>
      </c>
      <c r="M196" s="6">
        <v>0</v>
      </c>
      <c r="N196" s="6">
        <v>14135.22000000003</v>
      </c>
      <c r="O196" s="42">
        <v>0.96107440568688707</v>
      </c>
    </row>
    <row r="197" spans="1:15" ht="12" customHeight="1" x14ac:dyDescent="0.25">
      <c r="A197" s="4">
        <v>132</v>
      </c>
      <c r="B197" s="55" t="s">
        <v>373</v>
      </c>
      <c r="C197" s="56" t="s">
        <v>374</v>
      </c>
      <c r="D197" s="23">
        <v>43434</v>
      </c>
      <c r="E197" s="24">
        <v>45626</v>
      </c>
      <c r="F197" s="21"/>
      <c r="G197" s="22"/>
      <c r="H197" s="21"/>
      <c r="I197" s="22"/>
      <c r="J197" s="41">
        <v>220000</v>
      </c>
      <c r="K197" s="6">
        <v>833333.33</v>
      </c>
      <c r="L197" s="6">
        <v>0</v>
      </c>
      <c r="M197" s="6">
        <v>0</v>
      </c>
      <c r="N197" s="6">
        <v>833333.33</v>
      </c>
      <c r="O197" s="42">
        <v>0</v>
      </c>
    </row>
    <row r="198" spans="1:15" ht="12" customHeight="1" x14ac:dyDescent="0.25">
      <c r="A198" s="4">
        <v>133</v>
      </c>
      <c r="B198" s="58"/>
      <c r="C198" s="56" t="s">
        <v>375</v>
      </c>
      <c r="D198" s="38"/>
      <c r="E198" s="22"/>
      <c r="F198" s="21"/>
      <c r="G198" s="22"/>
      <c r="H198" s="25">
        <v>44462</v>
      </c>
      <c r="I198" s="26">
        <v>46653</v>
      </c>
      <c r="J198" s="41"/>
      <c r="K198" s="6"/>
      <c r="L198" s="6"/>
      <c r="M198" s="6"/>
      <c r="N198" s="6"/>
      <c r="O198" s="42"/>
    </row>
    <row r="199" spans="1:15" ht="12" customHeight="1" x14ac:dyDescent="0.25">
      <c r="A199" s="4">
        <v>134</v>
      </c>
      <c r="B199" s="58"/>
      <c r="C199" s="56" t="s">
        <v>376</v>
      </c>
      <c r="D199" s="39"/>
      <c r="E199" s="26">
        <v>44462</v>
      </c>
      <c r="F199" s="25"/>
      <c r="G199" s="26">
        <v>46653</v>
      </c>
      <c r="H199" s="21"/>
      <c r="I199" s="22"/>
      <c r="J199" s="41"/>
      <c r="K199" s="6"/>
      <c r="L199" s="6"/>
      <c r="M199" s="6"/>
      <c r="N199" s="6"/>
      <c r="O199" s="42"/>
    </row>
    <row r="200" spans="1:15" ht="12" customHeight="1" x14ac:dyDescent="0.25">
      <c r="A200" s="4">
        <v>135</v>
      </c>
      <c r="B200" s="55" t="s">
        <v>377</v>
      </c>
      <c r="C200" s="56" t="s">
        <v>378</v>
      </c>
      <c r="D200" s="21"/>
      <c r="E200" s="22"/>
      <c r="F200" s="23">
        <v>43891</v>
      </c>
      <c r="G200" s="24">
        <v>46082</v>
      </c>
      <c r="H200" s="21"/>
      <c r="I200" s="22"/>
      <c r="J200" s="41">
        <v>833333.34</v>
      </c>
      <c r="K200" s="6">
        <v>833333.34</v>
      </c>
      <c r="L200" s="6">
        <v>833333</v>
      </c>
      <c r="M200" s="6">
        <v>0</v>
      </c>
      <c r="N200" s="6">
        <v>0.33999999996740371</v>
      </c>
      <c r="O200" s="42">
        <v>0.99999959200000332</v>
      </c>
    </row>
    <row r="201" spans="1:15" ht="12" customHeight="1" x14ac:dyDescent="0.25">
      <c r="A201" s="4">
        <v>136</v>
      </c>
      <c r="B201" s="55" t="s">
        <v>379</v>
      </c>
      <c r="C201" s="56" t="s">
        <v>380</v>
      </c>
      <c r="D201" s="23">
        <v>43434</v>
      </c>
      <c r="E201" s="24">
        <v>45626</v>
      </c>
      <c r="F201" s="25">
        <v>44071</v>
      </c>
      <c r="G201" s="26">
        <v>46262</v>
      </c>
      <c r="H201" s="21"/>
      <c r="I201" s="22"/>
      <c r="J201" s="41">
        <v>50000</v>
      </c>
      <c r="K201" s="6">
        <v>100000</v>
      </c>
      <c r="L201" s="6">
        <v>98329.18</v>
      </c>
      <c r="M201" s="6">
        <v>0</v>
      </c>
      <c r="N201" s="6">
        <v>1670.820000000007</v>
      </c>
      <c r="O201" s="42">
        <v>0.98329179999999994</v>
      </c>
    </row>
    <row r="202" spans="1:15" ht="12" customHeight="1" x14ac:dyDescent="0.25">
      <c r="A202" s="4">
        <v>137</v>
      </c>
      <c r="B202" s="58"/>
      <c r="C202" s="56" t="s">
        <v>381</v>
      </c>
      <c r="D202" s="39"/>
      <c r="E202" s="22"/>
      <c r="F202" s="21"/>
      <c r="G202" s="22"/>
      <c r="H202" s="38" t="s">
        <v>266</v>
      </c>
      <c r="I202" s="22"/>
      <c r="J202" s="41"/>
      <c r="K202" s="6"/>
      <c r="L202" s="6"/>
      <c r="M202" s="6"/>
      <c r="N202" s="6"/>
      <c r="O202" s="42"/>
    </row>
    <row r="203" spans="1:15" ht="12" customHeight="1" x14ac:dyDescent="0.25">
      <c r="A203" s="4">
        <v>138</v>
      </c>
      <c r="B203" s="55" t="s">
        <v>382</v>
      </c>
      <c r="C203" s="56" t="s">
        <v>383</v>
      </c>
      <c r="D203" s="21"/>
      <c r="E203" s="22"/>
      <c r="F203" s="23">
        <v>43891</v>
      </c>
      <c r="G203" s="24">
        <v>46082</v>
      </c>
      <c r="H203" s="21"/>
      <c r="I203" s="22"/>
      <c r="J203" s="41">
        <v>400000</v>
      </c>
      <c r="K203" s="6">
        <v>350000</v>
      </c>
      <c r="L203" s="6">
        <v>0</v>
      </c>
      <c r="M203" s="6">
        <v>0</v>
      </c>
      <c r="N203" s="6">
        <v>350000</v>
      </c>
      <c r="O203" s="42">
        <v>0</v>
      </c>
    </row>
    <row r="204" spans="1:15" ht="12" customHeight="1" x14ac:dyDescent="0.25">
      <c r="A204" s="4">
        <v>139</v>
      </c>
      <c r="B204" s="58"/>
      <c r="C204" s="56" t="s">
        <v>384</v>
      </c>
      <c r="D204" s="38"/>
      <c r="E204" s="37"/>
      <c r="F204" s="38" t="s">
        <v>266</v>
      </c>
      <c r="G204" s="22"/>
      <c r="H204" s="21"/>
      <c r="I204" s="22"/>
      <c r="J204" s="41"/>
      <c r="K204" s="6"/>
      <c r="L204" s="6"/>
      <c r="M204" s="6"/>
      <c r="N204" s="6"/>
      <c r="O204" s="42"/>
    </row>
    <row r="205" spans="1:15" ht="12" customHeight="1" x14ac:dyDescent="0.25">
      <c r="A205" s="4">
        <v>140</v>
      </c>
      <c r="B205" s="55" t="s">
        <v>385</v>
      </c>
      <c r="C205" s="56" t="s">
        <v>386</v>
      </c>
      <c r="D205" s="23">
        <v>43434</v>
      </c>
      <c r="E205" s="24">
        <v>45626</v>
      </c>
      <c r="F205" s="21"/>
      <c r="G205" s="22"/>
      <c r="H205" s="21"/>
      <c r="I205" s="22"/>
      <c r="J205" s="41">
        <v>1050000</v>
      </c>
      <c r="K205" s="6">
        <v>1050000</v>
      </c>
      <c r="L205" s="6">
        <v>1050000</v>
      </c>
      <c r="M205" s="6">
        <v>0</v>
      </c>
      <c r="N205" s="6">
        <v>0</v>
      </c>
      <c r="O205" s="42">
        <v>1</v>
      </c>
    </row>
    <row r="206" spans="1:15" ht="12" customHeight="1" x14ac:dyDescent="0.25">
      <c r="A206" s="52" t="s">
        <v>689</v>
      </c>
      <c r="B206" s="55" t="s">
        <v>387</v>
      </c>
      <c r="C206" s="56" t="s">
        <v>388</v>
      </c>
      <c r="D206" s="21"/>
      <c r="E206" s="22"/>
      <c r="F206" s="23">
        <v>43891</v>
      </c>
      <c r="G206" s="24">
        <v>46082</v>
      </c>
      <c r="H206" s="21"/>
      <c r="I206" s="22"/>
      <c r="J206" s="41">
        <v>400000</v>
      </c>
      <c r="K206" s="6">
        <v>215484</v>
      </c>
      <c r="L206" s="6">
        <v>0</v>
      </c>
      <c r="M206" s="6">
        <v>0</v>
      </c>
      <c r="N206" s="6">
        <v>215484</v>
      </c>
      <c r="O206" s="42">
        <v>0</v>
      </c>
    </row>
    <row r="207" spans="1:15" ht="12" customHeight="1" x14ac:dyDescent="0.25">
      <c r="A207" s="52" t="s">
        <v>689</v>
      </c>
      <c r="B207" s="55" t="s">
        <v>389</v>
      </c>
      <c r="C207" s="56" t="s">
        <v>390</v>
      </c>
      <c r="D207" s="21"/>
      <c r="E207" s="22"/>
      <c r="F207" s="25">
        <v>44475</v>
      </c>
      <c r="G207" s="26">
        <v>46666</v>
      </c>
      <c r="H207" s="21"/>
      <c r="I207" s="22"/>
      <c r="J207" s="41">
        <v>184516</v>
      </c>
      <c r="K207" s="6">
        <v>184516</v>
      </c>
      <c r="L207" s="6">
        <v>0</v>
      </c>
      <c r="M207" s="6">
        <v>0</v>
      </c>
      <c r="N207" s="6">
        <v>184516</v>
      </c>
      <c r="O207" s="42">
        <v>0</v>
      </c>
    </row>
    <row r="208" spans="1:15" ht="12" customHeight="1" x14ac:dyDescent="0.25">
      <c r="A208" s="52" t="s">
        <v>689</v>
      </c>
      <c r="B208" s="58"/>
      <c r="C208" s="56" t="s">
        <v>391</v>
      </c>
      <c r="D208" s="39"/>
      <c r="E208" s="37"/>
      <c r="F208" s="38" t="s">
        <v>266</v>
      </c>
      <c r="G208" s="22"/>
      <c r="H208" s="21"/>
      <c r="I208" s="22"/>
      <c r="J208" s="41"/>
      <c r="K208" s="6"/>
      <c r="L208" s="6"/>
      <c r="M208" s="6"/>
      <c r="N208" s="6"/>
      <c r="O208" s="42"/>
    </row>
    <row r="209" spans="1:15" ht="12" customHeight="1" x14ac:dyDescent="0.25">
      <c r="A209" s="52" t="s">
        <v>689</v>
      </c>
      <c r="B209" s="58"/>
      <c r="C209" s="56" t="s">
        <v>392</v>
      </c>
      <c r="D209" s="39"/>
      <c r="E209" s="40"/>
      <c r="F209" s="38" t="s">
        <v>266</v>
      </c>
      <c r="G209" s="22"/>
      <c r="H209" s="21"/>
      <c r="I209" s="22"/>
      <c r="J209" s="41"/>
      <c r="K209" s="6"/>
      <c r="L209" s="6"/>
      <c r="M209" s="6"/>
      <c r="N209" s="6"/>
      <c r="O209" s="42"/>
    </row>
    <row r="210" spans="1:15" ht="12" customHeight="1" x14ac:dyDescent="0.25">
      <c r="A210" s="52">
        <v>142</v>
      </c>
      <c r="B210" s="55" t="s">
        <v>393</v>
      </c>
      <c r="C210" s="56" t="s">
        <v>394</v>
      </c>
      <c r="D210" s="21"/>
      <c r="E210" s="22"/>
      <c r="F210" s="25">
        <v>44686</v>
      </c>
      <c r="G210" s="26">
        <v>46878</v>
      </c>
      <c r="H210" s="21"/>
      <c r="I210" s="22"/>
      <c r="J210" s="41">
        <v>53795</v>
      </c>
      <c r="K210" s="6">
        <v>0</v>
      </c>
      <c r="L210" s="6">
        <v>0</v>
      </c>
      <c r="M210" s="6">
        <v>0</v>
      </c>
      <c r="N210" s="6">
        <v>0</v>
      </c>
      <c r="O210" s="42" t="s">
        <v>700</v>
      </c>
    </row>
    <row r="211" spans="1:15" ht="12" customHeight="1" x14ac:dyDescent="0.25">
      <c r="A211" s="52">
        <v>142</v>
      </c>
      <c r="B211" s="55" t="s">
        <v>395</v>
      </c>
      <c r="C211" s="56" t="s">
        <v>396</v>
      </c>
      <c r="D211" s="21"/>
      <c r="E211" s="22"/>
      <c r="F211" s="25">
        <v>45196</v>
      </c>
      <c r="G211" s="26">
        <v>47388</v>
      </c>
      <c r="H211" s="21"/>
      <c r="I211" s="22"/>
      <c r="J211" s="41">
        <v>0</v>
      </c>
      <c r="K211" s="6">
        <v>30000</v>
      </c>
      <c r="L211" s="6">
        <v>0</v>
      </c>
      <c r="M211" s="6">
        <v>0</v>
      </c>
      <c r="N211" s="6">
        <v>30000</v>
      </c>
      <c r="O211" s="42">
        <v>0</v>
      </c>
    </row>
    <row r="212" spans="1:15" ht="12" customHeight="1" x14ac:dyDescent="0.25">
      <c r="A212" s="52">
        <v>142</v>
      </c>
      <c r="B212" s="55" t="s">
        <v>397</v>
      </c>
      <c r="C212" s="56" t="s">
        <v>398</v>
      </c>
      <c r="D212" s="21"/>
      <c r="E212" s="22"/>
      <c r="F212" s="25">
        <v>45196</v>
      </c>
      <c r="G212" s="26">
        <v>47388</v>
      </c>
      <c r="H212" s="21"/>
      <c r="I212" s="22"/>
      <c r="J212" s="41">
        <v>0</v>
      </c>
      <c r="K212" s="6">
        <v>288630</v>
      </c>
      <c r="L212" s="6">
        <v>0</v>
      </c>
      <c r="M212" s="6">
        <v>0</v>
      </c>
      <c r="N212" s="6">
        <v>288630</v>
      </c>
      <c r="O212" s="42">
        <v>0</v>
      </c>
    </row>
    <row r="213" spans="1:15" ht="12" customHeight="1" x14ac:dyDescent="0.25">
      <c r="A213" s="4" t="s">
        <v>690</v>
      </c>
      <c r="B213" s="55" t="s">
        <v>399</v>
      </c>
      <c r="C213" s="56" t="s">
        <v>400</v>
      </c>
      <c r="D213" s="21"/>
      <c r="E213" s="22"/>
      <c r="F213" s="21"/>
      <c r="G213" s="22"/>
      <c r="H213" s="25">
        <v>44694</v>
      </c>
      <c r="I213" s="26">
        <v>46886</v>
      </c>
      <c r="J213" s="41">
        <v>100000</v>
      </c>
      <c r="K213" s="6">
        <v>100000</v>
      </c>
      <c r="L213" s="6">
        <v>0</v>
      </c>
      <c r="M213" s="6">
        <v>0</v>
      </c>
      <c r="N213" s="6">
        <v>100000</v>
      </c>
      <c r="O213" s="42">
        <v>0</v>
      </c>
    </row>
    <row r="214" spans="1:15" ht="12" customHeight="1" x14ac:dyDescent="0.25">
      <c r="A214" s="4">
        <v>144</v>
      </c>
      <c r="B214" s="55" t="s">
        <v>401</v>
      </c>
      <c r="C214" s="56" t="s">
        <v>402</v>
      </c>
      <c r="D214" s="23">
        <v>43434</v>
      </c>
      <c r="E214" s="24">
        <v>45626</v>
      </c>
      <c r="F214" s="21"/>
      <c r="G214" s="22"/>
      <c r="H214" s="21"/>
      <c r="I214" s="22"/>
      <c r="J214" s="41">
        <v>68795</v>
      </c>
      <c r="K214" s="6">
        <v>0</v>
      </c>
      <c r="L214" s="6">
        <v>0</v>
      </c>
      <c r="M214" s="6">
        <v>0</v>
      </c>
      <c r="N214" s="6">
        <v>0</v>
      </c>
      <c r="O214" s="42" t="s">
        <v>700</v>
      </c>
    </row>
    <row r="215" spans="1:15" ht="12" customHeight="1" x14ac:dyDescent="0.25">
      <c r="A215" s="4">
        <v>145</v>
      </c>
      <c r="B215" s="55" t="s">
        <v>403</v>
      </c>
      <c r="C215" s="56" t="s">
        <v>404</v>
      </c>
      <c r="D215" s="21"/>
      <c r="E215" s="22"/>
      <c r="F215" s="23">
        <v>43891</v>
      </c>
      <c r="G215" s="24">
        <v>46082</v>
      </c>
      <c r="H215" s="21"/>
      <c r="I215" s="22"/>
      <c r="J215" s="41">
        <v>13000</v>
      </c>
      <c r="K215" s="6">
        <v>113000</v>
      </c>
      <c r="L215" s="6">
        <v>0</v>
      </c>
      <c r="M215" s="6">
        <v>0</v>
      </c>
      <c r="N215" s="6">
        <v>113000</v>
      </c>
      <c r="O215" s="42">
        <v>0</v>
      </c>
    </row>
    <row r="216" spans="1:15" ht="12" customHeight="1" x14ac:dyDescent="0.25">
      <c r="A216" s="4">
        <v>146</v>
      </c>
      <c r="B216" s="55" t="s">
        <v>405</v>
      </c>
      <c r="C216" s="56" t="s">
        <v>406</v>
      </c>
      <c r="D216" s="21"/>
      <c r="E216" s="22"/>
      <c r="F216" s="21"/>
      <c r="G216" s="22"/>
      <c r="H216" s="25">
        <v>44694</v>
      </c>
      <c r="I216" s="26">
        <v>46886</v>
      </c>
      <c r="J216" s="41">
        <v>75040</v>
      </c>
      <c r="K216" s="6">
        <v>0</v>
      </c>
      <c r="L216" s="6">
        <v>0</v>
      </c>
      <c r="M216" s="6">
        <v>0</v>
      </c>
      <c r="N216" s="6">
        <v>0</v>
      </c>
      <c r="O216" s="42" t="s">
        <v>700</v>
      </c>
    </row>
    <row r="217" spans="1:15" ht="12" customHeight="1" x14ac:dyDescent="0.25">
      <c r="A217" s="52" t="s">
        <v>691</v>
      </c>
      <c r="B217" s="55" t="s">
        <v>407</v>
      </c>
      <c r="C217" s="56" t="s">
        <v>408</v>
      </c>
      <c r="D217" s="23">
        <v>43434</v>
      </c>
      <c r="E217" s="24">
        <v>45626</v>
      </c>
      <c r="F217" s="21"/>
      <c r="G217" s="22"/>
      <c r="H217" s="21"/>
      <c r="I217" s="22"/>
      <c r="J217" s="41">
        <v>1265035.7</v>
      </c>
      <c r="K217" s="6">
        <v>847044.48</v>
      </c>
      <c r="L217" s="6">
        <v>604409.61</v>
      </c>
      <c r="M217" s="6">
        <v>13581.61</v>
      </c>
      <c r="N217" s="6">
        <v>229053.26</v>
      </c>
      <c r="O217" s="42">
        <v>0.72958532236701423</v>
      </c>
    </row>
    <row r="218" spans="1:15" ht="12" customHeight="1" x14ac:dyDescent="0.25">
      <c r="A218" s="52" t="s">
        <v>691</v>
      </c>
      <c r="B218" s="55" t="s">
        <v>409</v>
      </c>
      <c r="C218" s="56" t="s">
        <v>410</v>
      </c>
      <c r="D218" s="21"/>
      <c r="E218" s="22"/>
      <c r="F218" s="21"/>
      <c r="G218" s="22"/>
      <c r="H218" s="21"/>
      <c r="I218" s="22"/>
      <c r="J218" s="41">
        <v>0</v>
      </c>
      <c r="K218" s="6">
        <v>75991.22</v>
      </c>
      <c r="L218" s="6">
        <v>0</v>
      </c>
      <c r="M218" s="6">
        <v>0</v>
      </c>
      <c r="N218" s="6">
        <v>75991.22</v>
      </c>
      <c r="O218" s="42">
        <v>0</v>
      </c>
    </row>
    <row r="219" spans="1:15" ht="12" customHeight="1" x14ac:dyDescent="0.25">
      <c r="A219" s="52" t="s">
        <v>691</v>
      </c>
      <c r="B219" s="58"/>
      <c r="C219" s="68" t="s">
        <v>696</v>
      </c>
      <c r="D219" s="38" t="s">
        <v>266</v>
      </c>
      <c r="E219" s="22"/>
      <c r="F219" s="21"/>
      <c r="G219" s="22"/>
      <c r="H219" s="21"/>
      <c r="I219" s="22"/>
      <c r="J219" s="41"/>
      <c r="K219" s="6"/>
      <c r="L219" s="6"/>
      <c r="M219" s="6"/>
      <c r="N219" s="6"/>
      <c r="O219" s="42"/>
    </row>
    <row r="220" spans="1:15" ht="12" customHeight="1" x14ac:dyDescent="0.25">
      <c r="A220" s="52" t="s">
        <v>691</v>
      </c>
      <c r="B220" s="58"/>
      <c r="C220" s="68" t="s">
        <v>695</v>
      </c>
      <c r="D220" s="38" t="s">
        <v>266</v>
      </c>
      <c r="E220" s="22"/>
      <c r="F220" s="21"/>
      <c r="G220" s="22"/>
      <c r="H220" s="21"/>
      <c r="I220" s="22"/>
      <c r="J220" s="41"/>
      <c r="K220" s="6"/>
      <c r="L220" s="6"/>
      <c r="M220" s="6"/>
      <c r="N220" s="6"/>
      <c r="O220" s="42"/>
    </row>
    <row r="221" spans="1:15" ht="12" customHeight="1" x14ac:dyDescent="0.25">
      <c r="A221" s="4" t="s">
        <v>692</v>
      </c>
      <c r="B221" s="55" t="s">
        <v>411</v>
      </c>
      <c r="C221" s="56" t="s">
        <v>412</v>
      </c>
      <c r="D221" s="23">
        <v>43434</v>
      </c>
      <c r="E221" s="24">
        <v>45626</v>
      </c>
      <c r="F221" s="23">
        <v>43891</v>
      </c>
      <c r="G221" s="24">
        <v>46082</v>
      </c>
      <c r="H221" s="21"/>
      <c r="I221" s="22"/>
      <c r="J221" s="41">
        <v>60000</v>
      </c>
      <c r="K221" s="6">
        <v>315000</v>
      </c>
      <c r="L221" s="6">
        <v>304293.57</v>
      </c>
      <c r="M221" s="6">
        <v>0.01</v>
      </c>
      <c r="N221" s="6">
        <v>10706.419999999993</v>
      </c>
      <c r="O221" s="42">
        <v>0.96601136507936514</v>
      </c>
    </row>
    <row r="222" spans="1:15" ht="12" customHeight="1" x14ac:dyDescent="0.25">
      <c r="A222" s="4">
        <v>149</v>
      </c>
      <c r="B222" s="55" t="s">
        <v>413</v>
      </c>
      <c r="C222" s="56" t="s">
        <v>414</v>
      </c>
      <c r="D222" s="23">
        <v>43434</v>
      </c>
      <c r="E222" s="24">
        <v>45626</v>
      </c>
      <c r="F222" s="21"/>
      <c r="G222" s="22"/>
      <c r="H222" s="21"/>
      <c r="I222" s="22"/>
      <c r="J222" s="41">
        <v>46722</v>
      </c>
      <c r="K222" s="6">
        <v>46722</v>
      </c>
      <c r="L222" s="6">
        <v>46722</v>
      </c>
      <c r="M222" s="6">
        <v>0</v>
      </c>
      <c r="N222" s="6">
        <v>0</v>
      </c>
      <c r="O222" s="42">
        <v>1</v>
      </c>
    </row>
    <row r="223" spans="1:15" ht="12" customHeight="1" x14ac:dyDescent="0.25">
      <c r="A223" s="4">
        <v>150</v>
      </c>
      <c r="B223" s="55" t="s">
        <v>415</v>
      </c>
      <c r="C223" s="56" t="s">
        <v>416</v>
      </c>
      <c r="D223" s="23">
        <v>43434</v>
      </c>
      <c r="E223" s="24">
        <v>45626</v>
      </c>
      <c r="F223" s="21"/>
      <c r="G223" s="22"/>
      <c r="H223" s="21"/>
      <c r="I223" s="22"/>
      <c r="J223" s="41">
        <v>85000</v>
      </c>
      <c r="K223" s="6">
        <v>206000</v>
      </c>
      <c r="L223" s="6">
        <v>85000</v>
      </c>
      <c r="M223" s="6">
        <v>0</v>
      </c>
      <c r="N223" s="6">
        <v>121000</v>
      </c>
      <c r="O223" s="42">
        <v>0.41262135922330095</v>
      </c>
    </row>
    <row r="224" spans="1:15" ht="12" customHeight="1" x14ac:dyDescent="0.25">
      <c r="A224" s="4">
        <v>151</v>
      </c>
      <c r="B224" s="55" t="s">
        <v>417</v>
      </c>
      <c r="C224" s="56" t="s">
        <v>418</v>
      </c>
      <c r="D224" s="23">
        <v>43434</v>
      </c>
      <c r="E224" s="24">
        <v>45626</v>
      </c>
      <c r="F224" s="23">
        <v>43891</v>
      </c>
      <c r="G224" s="24">
        <v>46082</v>
      </c>
      <c r="H224" s="21"/>
      <c r="I224" s="22"/>
      <c r="J224" s="41">
        <v>1400000</v>
      </c>
      <c r="K224" s="6">
        <v>4166666.66</v>
      </c>
      <c r="L224" s="6">
        <v>4125955.07</v>
      </c>
      <c r="M224" s="6">
        <v>15693.85</v>
      </c>
      <c r="N224" s="6">
        <v>25017.740000000318</v>
      </c>
      <c r="O224" s="42">
        <v>0.99399574239039312</v>
      </c>
    </row>
    <row r="225" spans="1:15" ht="12" customHeight="1" x14ac:dyDescent="0.25">
      <c r="A225" s="4">
        <v>152</v>
      </c>
      <c r="B225" s="55" t="s">
        <v>419</v>
      </c>
      <c r="C225" s="56" t="s">
        <v>420</v>
      </c>
      <c r="D225" s="23">
        <v>43434</v>
      </c>
      <c r="E225" s="24">
        <v>45626</v>
      </c>
      <c r="F225" s="21"/>
      <c r="G225" s="22"/>
      <c r="H225" s="21"/>
      <c r="I225" s="22"/>
      <c r="J225" s="41">
        <v>2811443.31</v>
      </c>
      <c r="K225" s="6">
        <v>2811443.31</v>
      </c>
      <c r="L225" s="6">
        <v>2811443.31</v>
      </c>
      <c r="M225" s="6">
        <v>0</v>
      </c>
      <c r="N225" s="6">
        <v>0</v>
      </c>
      <c r="O225" s="42">
        <v>1</v>
      </c>
    </row>
    <row r="226" spans="1:15" ht="12" customHeight="1" x14ac:dyDescent="0.25">
      <c r="A226" s="4">
        <v>153</v>
      </c>
      <c r="B226" s="55" t="s">
        <v>421</v>
      </c>
      <c r="C226" s="56" t="s">
        <v>422</v>
      </c>
      <c r="D226" s="23">
        <v>43434</v>
      </c>
      <c r="E226" s="24">
        <v>45626</v>
      </c>
      <c r="F226" s="21"/>
      <c r="G226" s="22"/>
      <c r="H226" s="21"/>
      <c r="I226" s="22"/>
      <c r="J226" s="41">
        <v>50000</v>
      </c>
      <c r="K226" s="6">
        <v>50000</v>
      </c>
      <c r="L226" s="6">
        <v>30000</v>
      </c>
      <c r="M226" s="6">
        <v>0</v>
      </c>
      <c r="N226" s="6">
        <v>20000</v>
      </c>
      <c r="O226" s="42">
        <v>0.6</v>
      </c>
    </row>
    <row r="227" spans="1:15" ht="12" customHeight="1" x14ac:dyDescent="0.25">
      <c r="A227" s="4">
        <v>154</v>
      </c>
      <c r="B227" s="55" t="s">
        <v>423</v>
      </c>
      <c r="C227" s="56" t="s">
        <v>424</v>
      </c>
      <c r="D227" s="23">
        <v>43434</v>
      </c>
      <c r="E227" s="24">
        <v>45626</v>
      </c>
      <c r="F227" s="21"/>
      <c r="G227" s="22"/>
      <c r="H227" s="21"/>
      <c r="I227" s="22"/>
      <c r="J227" s="41">
        <v>150000</v>
      </c>
      <c r="K227" s="6">
        <v>150000</v>
      </c>
      <c r="L227" s="6">
        <v>0</v>
      </c>
      <c r="M227" s="6">
        <v>0</v>
      </c>
      <c r="N227" s="6">
        <v>150000</v>
      </c>
      <c r="O227" s="42">
        <v>0</v>
      </c>
    </row>
    <row r="228" spans="1:15" ht="12" customHeight="1" x14ac:dyDescent="0.25">
      <c r="A228" s="4">
        <v>155</v>
      </c>
      <c r="B228" s="55" t="s">
        <v>425</v>
      </c>
      <c r="C228" s="56" t="s">
        <v>426</v>
      </c>
      <c r="D228" s="23">
        <v>43434</v>
      </c>
      <c r="E228" s="24">
        <v>45626</v>
      </c>
      <c r="F228" s="21"/>
      <c r="G228" s="22"/>
      <c r="H228" s="21"/>
      <c r="I228" s="22"/>
      <c r="J228" s="41">
        <v>250000</v>
      </c>
      <c r="K228" s="6">
        <v>250000</v>
      </c>
      <c r="L228" s="6">
        <v>0</v>
      </c>
      <c r="M228" s="6">
        <v>0</v>
      </c>
      <c r="N228" s="6">
        <v>250000</v>
      </c>
      <c r="O228" s="42">
        <v>0</v>
      </c>
    </row>
    <row r="229" spans="1:15" ht="12" customHeight="1" x14ac:dyDescent="0.25">
      <c r="A229" s="4">
        <v>156</v>
      </c>
      <c r="B229" s="55" t="s">
        <v>427</v>
      </c>
      <c r="C229" s="56" t="s">
        <v>428</v>
      </c>
      <c r="D229" s="21"/>
      <c r="E229" s="22"/>
      <c r="F229" s="23">
        <v>43891</v>
      </c>
      <c r="G229" s="24">
        <v>46082</v>
      </c>
      <c r="H229" s="21"/>
      <c r="I229" s="22"/>
      <c r="J229" s="41">
        <v>60000</v>
      </c>
      <c r="K229" s="6">
        <v>60000</v>
      </c>
      <c r="L229" s="6">
        <v>0</v>
      </c>
      <c r="M229" s="6">
        <v>0</v>
      </c>
      <c r="N229" s="6">
        <v>60000</v>
      </c>
      <c r="O229" s="42">
        <v>0</v>
      </c>
    </row>
    <row r="230" spans="1:15" ht="12" customHeight="1" x14ac:dyDescent="0.25">
      <c r="A230" s="4">
        <v>157</v>
      </c>
      <c r="B230" s="55" t="s">
        <v>429</v>
      </c>
      <c r="C230" s="56" t="s">
        <v>430</v>
      </c>
      <c r="D230" s="25">
        <v>43483</v>
      </c>
      <c r="E230" s="26">
        <v>45675</v>
      </c>
      <c r="F230" s="21"/>
      <c r="G230" s="22"/>
      <c r="H230" s="21"/>
      <c r="I230" s="22"/>
      <c r="J230" s="41">
        <v>52269</v>
      </c>
      <c r="K230" s="6">
        <v>52269</v>
      </c>
      <c r="L230" s="6">
        <v>4175.1499999999996</v>
      </c>
      <c r="M230" s="6">
        <v>0</v>
      </c>
      <c r="N230" s="6">
        <v>48093.85</v>
      </c>
      <c r="O230" s="42">
        <v>7.9878130440605322E-2</v>
      </c>
    </row>
    <row r="231" spans="1:15" ht="12" customHeight="1" x14ac:dyDescent="0.25">
      <c r="A231" s="4">
        <v>158</v>
      </c>
      <c r="B231" s="55" t="s">
        <v>431</v>
      </c>
      <c r="C231" s="56" t="s">
        <v>432</v>
      </c>
      <c r="D231" s="23">
        <v>43434</v>
      </c>
      <c r="E231" s="24">
        <v>45626</v>
      </c>
      <c r="F231" s="21"/>
      <c r="G231" s="22"/>
      <c r="H231" s="21"/>
      <c r="I231" s="22"/>
      <c r="J231" s="41">
        <v>50000</v>
      </c>
      <c r="K231" s="6">
        <v>50000</v>
      </c>
      <c r="L231" s="6">
        <v>0</v>
      </c>
      <c r="M231" s="6">
        <v>0</v>
      </c>
      <c r="N231" s="6">
        <v>50000</v>
      </c>
      <c r="O231" s="42">
        <v>0</v>
      </c>
    </row>
    <row r="232" spans="1:15" ht="12" customHeight="1" x14ac:dyDescent="0.25">
      <c r="A232" s="4">
        <v>159</v>
      </c>
      <c r="B232" s="55" t="s">
        <v>433</v>
      </c>
      <c r="C232" s="56" t="s">
        <v>434</v>
      </c>
      <c r="D232" s="23">
        <v>43434</v>
      </c>
      <c r="E232" s="24">
        <v>45626</v>
      </c>
      <c r="F232" s="21"/>
      <c r="G232" s="22"/>
      <c r="H232" s="21"/>
      <c r="I232" s="22"/>
      <c r="J232" s="41">
        <v>74886</v>
      </c>
      <c r="K232" s="6">
        <v>74886</v>
      </c>
      <c r="L232" s="6">
        <v>0</v>
      </c>
      <c r="M232" s="6">
        <v>0</v>
      </c>
      <c r="N232" s="6">
        <v>74886</v>
      </c>
      <c r="O232" s="42">
        <v>0</v>
      </c>
    </row>
    <row r="233" spans="1:15" ht="12" customHeight="1" x14ac:dyDescent="0.25">
      <c r="A233" s="4">
        <v>160</v>
      </c>
      <c r="B233" s="55" t="s">
        <v>435</v>
      </c>
      <c r="C233" s="56" t="s">
        <v>436</v>
      </c>
      <c r="D233" s="23">
        <v>43434</v>
      </c>
      <c r="E233" s="24">
        <v>45626</v>
      </c>
      <c r="F233" s="21"/>
      <c r="G233" s="22"/>
      <c r="H233" s="21"/>
      <c r="I233" s="22"/>
      <c r="J233" s="41">
        <v>44940</v>
      </c>
      <c r="K233" s="6">
        <v>44940</v>
      </c>
      <c r="L233" s="6">
        <v>0</v>
      </c>
      <c r="M233" s="6">
        <v>0</v>
      </c>
      <c r="N233" s="6">
        <v>44940</v>
      </c>
      <c r="O233" s="42">
        <v>0</v>
      </c>
    </row>
    <row r="234" spans="1:15" ht="12" customHeight="1" x14ac:dyDescent="0.25">
      <c r="A234" s="4">
        <v>161</v>
      </c>
      <c r="B234" s="55" t="s">
        <v>437</v>
      </c>
      <c r="C234" s="56" t="s">
        <v>438</v>
      </c>
      <c r="D234" s="23">
        <v>43434</v>
      </c>
      <c r="E234" s="24">
        <v>45626</v>
      </c>
      <c r="F234" s="21"/>
      <c r="G234" s="22"/>
      <c r="H234" s="21"/>
      <c r="I234" s="22"/>
      <c r="J234" s="41">
        <v>150000</v>
      </c>
      <c r="K234" s="6">
        <v>150000</v>
      </c>
      <c r="L234" s="6">
        <v>0</v>
      </c>
      <c r="M234" s="6">
        <v>0</v>
      </c>
      <c r="N234" s="6">
        <v>150000</v>
      </c>
      <c r="O234" s="42">
        <v>0</v>
      </c>
    </row>
    <row r="235" spans="1:15" ht="12" customHeight="1" x14ac:dyDescent="0.25">
      <c r="A235" s="4">
        <v>162</v>
      </c>
      <c r="B235" s="55" t="s">
        <v>439</v>
      </c>
      <c r="C235" s="56" t="s">
        <v>440</v>
      </c>
      <c r="D235" s="23">
        <v>43434</v>
      </c>
      <c r="E235" s="24">
        <v>45626</v>
      </c>
      <c r="F235" s="21"/>
      <c r="G235" s="22"/>
      <c r="H235" s="21"/>
      <c r="I235" s="22"/>
      <c r="J235" s="41">
        <v>21660</v>
      </c>
      <c r="K235" s="6">
        <v>21660</v>
      </c>
      <c r="L235" s="6">
        <v>0</v>
      </c>
      <c r="M235" s="6">
        <v>0</v>
      </c>
      <c r="N235" s="6">
        <v>21660</v>
      </c>
      <c r="O235" s="42">
        <v>0</v>
      </c>
    </row>
    <row r="236" spans="1:15" ht="12" customHeight="1" x14ac:dyDescent="0.25">
      <c r="A236" s="4">
        <v>163</v>
      </c>
      <c r="B236" s="55" t="s">
        <v>441</v>
      </c>
      <c r="C236" s="56" t="s">
        <v>442</v>
      </c>
      <c r="D236" s="23">
        <v>43434</v>
      </c>
      <c r="E236" s="24">
        <v>45626</v>
      </c>
      <c r="F236" s="21"/>
      <c r="G236" s="22"/>
      <c r="H236" s="21"/>
      <c r="I236" s="22"/>
      <c r="J236" s="41">
        <v>10000</v>
      </c>
      <c r="K236" s="6">
        <v>10000</v>
      </c>
      <c r="L236" s="6">
        <v>0</v>
      </c>
      <c r="M236" s="6">
        <v>0</v>
      </c>
      <c r="N236" s="6">
        <v>10000</v>
      </c>
      <c r="O236" s="42">
        <v>0</v>
      </c>
    </row>
    <row r="237" spans="1:15" ht="12" customHeight="1" x14ac:dyDescent="0.25">
      <c r="A237" s="4">
        <v>164</v>
      </c>
      <c r="B237" s="55" t="s">
        <v>443</v>
      </c>
      <c r="C237" s="56" t="s">
        <v>444</v>
      </c>
      <c r="D237" s="23">
        <v>43434</v>
      </c>
      <c r="E237" s="24">
        <v>45626</v>
      </c>
      <c r="F237" s="21"/>
      <c r="G237" s="22"/>
      <c r="H237" s="21"/>
      <c r="I237" s="22"/>
      <c r="J237" s="41">
        <v>150000</v>
      </c>
      <c r="K237" s="6">
        <v>150000</v>
      </c>
      <c r="L237" s="6">
        <v>87500</v>
      </c>
      <c r="M237" s="6">
        <v>0</v>
      </c>
      <c r="N237" s="6">
        <v>62500</v>
      </c>
      <c r="O237" s="42">
        <v>0.58333333333333337</v>
      </c>
    </row>
    <row r="238" spans="1:15" ht="12" customHeight="1" x14ac:dyDescent="0.25">
      <c r="A238" s="4">
        <v>165</v>
      </c>
      <c r="B238" s="55" t="s">
        <v>445</v>
      </c>
      <c r="C238" s="56" t="s">
        <v>446</v>
      </c>
      <c r="D238" s="23">
        <v>43434</v>
      </c>
      <c r="E238" s="24">
        <v>45626</v>
      </c>
      <c r="F238" s="21"/>
      <c r="G238" s="22"/>
      <c r="H238" s="21"/>
      <c r="I238" s="22"/>
      <c r="J238" s="41">
        <v>50000</v>
      </c>
      <c r="K238" s="6">
        <v>50000</v>
      </c>
      <c r="L238" s="6">
        <v>0</v>
      </c>
      <c r="M238" s="6">
        <v>0</v>
      </c>
      <c r="N238" s="6">
        <v>50000</v>
      </c>
      <c r="O238" s="42">
        <v>0</v>
      </c>
    </row>
    <row r="239" spans="1:15" ht="12" customHeight="1" x14ac:dyDescent="0.25">
      <c r="A239" s="4">
        <v>166</v>
      </c>
      <c r="B239" s="55" t="s">
        <v>447</v>
      </c>
      <c r="C239" s="56" t="s">
        <v>448</v>
      </c>
      <c r="D239" s="23">
        <v>43434</v>
      </c>
      <c r="E239" s="24">
        <v>45626</v>
      </c>
      <c r="F239" s="21"/>
      <c r="G239" s="22"/>
      <c r="H239" s="21"/>
      <c r="I239" s="22"/>
      <c r="J239" s="41">
        <v>50000</v>
      </c>
      <c r="K239" s="6">
        <v>50000</v>
      </c>
      <c r="L239" s="6">
        <v>0</v>
      </c>
      <c r="M239" s="6">
        <v>0</v>
      </c>
      <c r="N239" s="6">
        <v>50000</v>
      </c>
      <c r="O239" s="42">
        <v>0</v>
      </c>
    </row>
    <row r="240" spans="1:15" ht="12" customHeight="1" x14ac:dyDescent="0.25">
      <c r="A240" s="4">
        <v>167</v>
      </c>
      <c r="B240" s="55" t="s">
        <v>449</v>
      </c>
      <c r="C240" s="56" t="s">
        <v>450</v>
      </c>
      <c r="D240" s="23">
        <v>43434</v>
      </c>
      <c r="E240" s="24">
        <v>45626</v>
      </c>
      <c r="F240" s="21"/>
      <c r="G240" s="22"/>
      <c r="H240" s="21"/>
      <c r="I240" s="22"/>
      <c r="J240" s="41">
        <v>25000</v>
      </c>
      <c r="K240" s="6">
        <v>25000</v>
      </c>
      <c r="L240" s="6">
        <v>24998.43</v>
      </c>
      <c r="M240" s="6">
        <v>0</v>
      </c>
      <c r="N240" s="6">
        <v>1.569999999999709</v>
      </c>
      <c r="O240" s="42">
        <v>0.99993719999999997</v>
      </c>
    </row>
    <row r="241" spans="1:15" ht="12" customHeight="1" x14ac:dyDescent="0.25">
      <c r="A241" s="4">
        <v>168</v>
      </c>
      <c r="B241" s="55" t="s">
        <v>451</v>
      </c>
      <c r="C241" s="56" t="s">
        <v>452</v>
      </c>
      <c r="D241" s="23">
        <v>43434</v>
      </c>
      <c r="E241" s="24">
        <v>45626</v>
      </c>
      <c r="F241" s="21"/>
      <c r="G241" s="22"/>
      <c r="H241" s="21"/>
      <c r="I241" s="22"/>
      <c r="J241" s="41">
        <v>23648.14</v>
      </c>
      <c r="K241" s="6">
        <v>23648.14</v>
      </c>
      <c r="L241" s="6">
        <v>0</v>
      </c>
      <c r="M241" s="6">
        <v>0</v>
      </c>
      <c r="N241" s="6">
        <v>23648.14</v>
      </c>
      <c r="O241" s="42">
        <v>0</v>
      </c>
    </row>
    <row r="242" spans="1:15" ht="12" customHeight="1" x14ac:dyDescent="0.25">
      <c r="A242" s="4">
        <v>169</v>
      </c>
      <c r="B242" s="55" t="s">
        <v>453</v>
      </c>
      <c r="C242" s="56" t="s">
        <v>454</v>
      </c>
      <c r="D242" s="21"/>
      <c r="E242" s="22"/>
      <c r="F242" s="21"/>
      <c r="G242" s="22"/>
      <c r="H242" s="25">
        <v>44124</v>
      </c>
      <c r="I242" s="26">
        <v>46315</v>
      </c>
      <c r="J242" s="41">
        <v>68334</v>
      </c>
      <c r="K242" s="6">
        <v>68334</v>
      </c>
      <c r="L242" s="6">
        <v>0</v>
      </c>
      <c r="M242" s="6">
        <v>0</v>
      </c>
      <c r="N242" s="6">
        <v>68334</v>
      </c>
      <c r="O242" s="42">
        <v>0</v>
      </c>
    </row>
    <row r="243" spans="1:15" ht="12" customHeight="1" x14ac:dyDescent="0.25">
      <c r="A243" s="4">
        <v>170</v>
      </c>
      <c r="B243" s="55" t="s">
        <v>455</v>
      </c>
      <c r="C243" s="56" t="s">
        <v>456</v>
      </c>
      <c r="D243" s="21"/>
      <c r="E243" s="22"/>
      <c r="F243" s="21"/>
      <c r="G243" s="22"/>
      <c r="H243" s="25">
        <v>46001</v>
      </c>
      <c r="I243" s="26">
        <v>48192</v>
      </c>
      <c r="J243" s="41">
        <v>400000</v>
      </c>
      <c r="K243" s="6">
        <v>400000</v>
      </c>
      <c r="L243" s="6">
        <v>0</v>
      </c>
      <c r="M243" s="6">
        <v>0</v>
      </c>
      <c r="N243" s="6">
        <v>400000</v>
      </c>
      <c r="O243" s="42">
        <v>0</v>
      </c>
    </row>
    <row r="244" spans="1:15" ht="12" customHeight="1" x14ac:dyDescent="0.25">
      <c r="A244" s="4">
        <v>171</v>
      </c>
      <c r="B244" s="55" t="s">
        <v>457</v>
      </c>
      <c r="C244" s="56" t="s">
        <v>458</v>
      </c>
      <c r="D244" s="21"/>
      <c r="E244" s="22"/>
      <c r="F244" s="21"/>
      <c r="G244" s="22"/>
      <c r="H244" s="25">
        <v>46001</v>
      </c>
      <c r="I244" s="26">
        <v>48192</v>
      </c>
      <c r="J244" s="41">
        <v>83000</v>
      </c>
      <c r="K244" s="6">
        <v>83000</v>
      </c>
      <c r="L244" s="6">
        <v>0</v>
      </c>
      <c r="M244" s="6">
        <v>0</v>
      </c>
      <c r="N244" s="6">
        <v>83000</v>
      </c>
      <c r="O244" s="42">
        <v>0</v>
      </c>
    </row>
    <row r="245" spans="1:15" ht="12" customHeight="1" x14ac:dyDescent="0.25">
      <c r="A245" s="4">
        <v>172</v>
      </c>
      <c r="B245" s="55" t="s">
        <v>459</v>
      </c>
      <c r="C245" s="56" t="s">
        <v>460</v>
      </c>
      <c r="D245" s="23">
        <v>43434</v>
      </c>
      <c r="E245" s="24">
        <v>45626</v>
      </c>
      <c r="F245" s="21"/>
      <c r="G245" s="22"/>
      <c r="H245" s="21"/>
      <c r="I245" s="22"/>
      <c r="J245" s="41">
        <v>500000</v>
      </c>
      <c r="K245" s="6">
        <v>500000</v>
      </c>
      <c r="L245" s="6">
        <v>482092.99</v>
      </c>
      <c r="M245" s="6">
        <v>0</v>
      </c>
      <c r="N245" s="6">
        <v>17907.010000000009</v>
      </c>
      <c r="O245" s="42">
        <v>0.96418598</v>
      </c>
    </row>
    <row r="246" spans="1:15" ht="12" customHeight="1" x14ac:dyDescent="0.25">
      <c r="A246" s="4">
        <v>173</v>
      </c>
      <c r="B246" s="55" t="s">
        <v>461</v>
      </c>
      <c r="C246" s="56" t="s">
        <v>462</v>
      </c>
      <c r="D246" s="23">
        <v>43434</v>
      </c>
      <c r="E246" s="24">
        <v>45626</v>
      </c>
      <c r="F246" s="21"/>
      <c r="G246" s="22"/>
      <c r="H246" s="21"/>
      <c r="I246" s="22"/>
      <c r="J246" s="41">
        <v>450000</v>
      </c>
      <c r="K246" s="6">
        <v>450000</v>
      </c>
      <c r="L246" s="6">
        <v>0</v>
      </c>
      <c r="M246" s="6">
        <v>0</v>
      </c>
      <c r="N246" s="6">
        <v>450000</v>
      </c>
      <c r="O246" s="42">
        <v>0</v>
      </c>
    </row>
    <row r="247" spans="1:15" ht="12" customHeight="1" x14ac:dyDescent="0.25">
      <c r="A247" s="4">
        <v>174</v>
      </c>
      <c r="B247" s="58"/>
      <c r="C247" s="56" t="s">
        <v>463</v>
      </c>
      <c r="D247" s="39"/>
      <c r="E247" s="22"/>
      <c r="F247" s="38" t="s">
        <v>266</v>
      </c>
      <c r="G247" s="22"/>
      <c r="H247" s="38" t="s">
        <v>266</v>
      </c>
      <c r="I247" s="22"/>
      <c r="J247" s="41"/>
      <c r="K247" s="6"/>
      <c r="L247" s="6"/>
      <c r="M247" s="6"/>
      <c r="N247" s="6"/>
      <c r="O247" s="42"/>
    </row>
    <row r="248" spans="1:15" ht="12" customHeight="1" x14ac:dyDescent="0.25">
      <c r="A248" s="4">
        <v>175</v>
      </c>
      <c r="B248" s="55" t="s">
        <v>464</v>
      </c>
      <c r="C248" s="56" t="s">
        <v>465</v>
      </c>
      <c r="D248" s="21"/>
      <c r="E248" s="22"/>
      <c r="F248" s="23">
        <v>43891</v>
      </c>
      <c r="G248" s="24">
        <v>46082</v>
      </c>
      <c r="H248" s="21"/>
      <c r="I248" s="22"/>
      <c r="J248" s="41">
        <v>576744.43999999994</v>
      </c>
      <c r="K248" s="6">
        <v>576744.43999999994</v>
      </c>
      <c r="L248" s="6">
        <v>0</v>
      </c>
      <c r="M248" s="6">
        <v>0</v>
      </c>
      <c r="N248" s="6">
        <v>576744.43999999994</v>
      </c>
      <c r="O248" s="42">
        <v>0</v>
      </c>
    </row>
    <row r="249" spans="1:15" ht="12" customHeight="1" x14ac:dyDescent="0.25">
      <c r="A249" s="4">
        <v>176</v>
      </c>
      <c r="B249" s="55" t="s">
        <v>466</v>
      </c>
      <c r="C249" s="56" t="s">
        <v>467</v>
      </c>
      <c r="D249" s="21"/>
      <c r="E249" s="22"/>
      <c r="F249" s="21"/>
      <c r="G249" s="22"/>
      <c r="H249" s="25">
        <v>44449</v>
      </c>
      <c r="I249" s="26">
        <v>46640</v>
      </c>
      <c r="J249" s="41">
        <v>10000</v>
      </c>
      <c r="K249" s="6">
        <v>10000</v>
      </c>
      <c r="L249" s="6">
        <v>0</v>
      </c>
      <c r="M249" s="6">
        <v>0</v>
      </c>
      <c r="N249" s="6">
        <v>10000</v>
      </c>
      <c r="O249" s="42">
        <v>0</v>
      </c>
    </row>
    <row r="250" spans="1:15" ht="12" customHeight="1" x14ac:dyDescent="0.25">
      <c r="A250" s="4">
        <v>177</v>
      </c>
      <c r="B250" s="55" t="s">
        <v>468</v>
      </c>
      <c r="C250" s="56" t="s">
        <v>469</v>
      </c>
      <c r="D250" s="21"/>
      <c r="E250" s="22"/>
      <c r="F250" s="23">
        <v>43891</v>
      </c>
      <c r="G250" s="24">
        <v>46082</v>
      </c>
      <c r="H250" s="21"/>
      <c r="I250" s="22"/>
      <c r="J250" s="41">
        <v>694444.44</v>
      </c>
      <c r="K250" s="6">
        <v>694444.44</v>
      </c>
      <c r="L250" s="6">
        <v>693840</v>
      </c>
      <c r="M250" s="6">
        <v>604</v>
      </c>
      <c r="N250" s="6">
        <v>0.43999999994412065</v>
      </c>
      <c r="O250" s="42">
        <v>0.99999936639999598</v>
      </c>
    </row>
    <row r="251" spans="1:15" ht="12" customHeight="1" x14ac:dyDescent="0.25">
      <c r="A251" s="4">
        <v>178</v>
      </c>
      <c r="B251" s="55" t="s">
        <v>470</v>
      </c>
      <c r="C251" s="56" t="s">
        <v>471</v>
      </c>
      <c r="D251" s="23">
        <v>43434</v>
      </c>
      <c r="E251" s="24">
        <v>45626</v>
      </c>
      <c r="F251" s="21"/>
      <c r="G251" s="22"/>
      <c r="H251" s="21"/>
      <c r="I251" s="22"/>
      <c r="J251" s="14">
        <v>391044.9</v>
      </c>
      <c r="K251" s="5">
        <v>391044.9</v>
      </c>
      <c r="L251" s="5">
        <v>11470</v>
      </c>
      <c r="M251" s="5">
        <v>56617.1</v>
      </c>
      <c r="N251" s="5">
        <v>322957.80000000005</v>
      </c>
      <c r="O251" s="15">
        <v>0.17411581125338804</v>
      </c>
    </row>
    <row r="252" spans="1:15" ht="12" customHeight="1" x14ac:dyDescent="0.25">
      <c r="A252" s="4">
        <v>179</v>
      </c>
      <c r="B252" s="55" t="s">
        <v>472</v>
      </c>
      <c r="C252" s="56" t="s">
        <v>473</v>
      </c>
      <c r="D252" s="23">
        <v>43434</v>
      </c>
      <c r="E252" s="24">
        <v>45626</v>
      </c>
      <c r="F252" s="21"/>
      <c r="G252" s="22"/>
      <c r="H252" s="21"/>
      <c r="I252" s="22"/>
      <c r="J252" s="14">
        <v>303400</v>
      </c>
      <c r="K252" s="5">
        <v>303400</v>
      </c>
      <c r="L252" s="5">
        <v>303400</v>
      </c>
      <c r="M252" s="5">
        <v>0</v>
      </c>
      <c r="N252" s="5">
        <v>0</v>
      </c>
      <c r="O252" s="15">
        <v>1</v>
      </c>
    </row>
    <row r="253" spans="1:15" ht="12" customHeight="1" x14ac:dyDescent="0.25">
      <c r="A253" s="4">
        <v>180</v>
      </c>
      <c r="B253" s="55" t="s">
        <v>474</v>
      </c>
      <c r="C253" s="56" t="s">
        <v>475</v>
      </c>
      <c r="D253" s="23">
        <v>43434</v>
      </c>
      <c r="E253" s="24">
        <v>45626</v>
      </c>
      <c r="F253" s="21"/>
      <c r="G253" s="22"/>
      <c r="H253" s="21"/>
      <c r="I253" s="22"/>
      <c r="J253" s="14">
        <v>694444.44</v>
      </c>
      <c r="K253" s="5">
        <v>694444.44</v>
      </c>
      <c r="L253" s="5">
        <v>694444.44</v>
      </c>
      <c r="M253" s="5">
        <v>0</v>
      </c>
      <c r="N253" s="5">
        <v>0</v>
      </c>
      <c r="O253" s="15">
        <v>1</v>
      </c>
    </row>
    <row r="254" spans="1:15" ht="12" customHeight="1" x14ac:dyDescent="0.25">
      <c r="A254" s="4">
        <v>181</v>
      </c>
      <c r="B254" s="55" t="s">
        <v>476</v>
      </c>
      <c r="C254" s="56" t="s">
        <v>477</v>
      </c>
      <c r="D254" s="23">
        <v>43434</v>
      </c>
      <c r="E254" s="24">
        <v>45626</v>
      </c>
      <c r="F254" s="21"/>
      <c r="G254" s="22"/>
      <c r="H254" s="21"/>
      <c r="I254" s="22"/>
      <c r="J254" s="14">
        <v>694444.44</v>
      </c>
      <c r="K254" s="5">
        <v>694444.44</v>
      </c>
      <c r="L254" s="5">
        <v>0</v>
      </c>
      <c r="M254" s="5">
        <v>0</v>
      </c>
      <c r="N254" s="5">
        <v>694444.44</v>
      </c>
      <c r="O254" s="15">
        <v>0</v>
      </c>
    </row>
    <row r="255" spans="1:15" ht="12" customHeight="1" x14ac:dyDescent="0.25">
      <c r="A255" s="4">
        <v>182</v>
      </c>
      <c r="B255" s="55" t="s">
        <v>478</v>
      </c>
      <c r="C255" s="56" t="s">
        <v>479</v>
      </c>
      <c r="D255" s="21"/>
      <c r="E255" s="22"/>
      <c r="F255" s="23">
        <v>43891</v>
      </c>
      <c r="G255" s="24">
        <v>46082</v>
      </c>
      <c r="H255" s="21"/>
      <c r="I255" s="22"/>
      <c r="J255" s="14">
        <v>694444.44</v>
      </c>
      <c r="K255" s="5">
        <v>694444.44</v>
      </c>
      <c r="L255" s="5">
        <v>0</v>
      </c>
      <c r="M255" s="5">
        <v>0</v>
      </c>
      <c r="N255" s="5">
        <v>694444.44</v>
      </c>
      <c r="O255" s="15">
        <v>0</v>
      </c>
    </row>
    <row r="256" spans="1:15" ht="12" customHeight="1" x14ac:dyDescent="0.25">
      <c r="A256" s="4" t="s">
        <v>694</v>
      </c>
      <c r="B256" s="55" t="s">
        <v>480</v>
      </c>
      <c r="C256" s="56" t="s">
        <v>481</v>
      </c>
      <c r="D256" s="25">
        <v>43483</v>
      </c>
      <c r="E256" s="26">
        <v>45675</v>
      </c>
      <c r="F256" s="23">
        <v>43891</v>
      </c>
      <c r="G256" s="24">
        <v>46082</v>
      </c>
      <c r="H256" s="25">
        <v>44532</v>
      </c>
      <c r="I256" s="26">
        <v>46723</v>
      </c>
      <c r="J256" s="14">
        <v>200000</v>
      </c>
      <c r="K256" s="5">
        <v>600000</v>
      </c>
      <c r="L256" s="5">
        <v>515390.63</v>
      </c>
      <c r="M256" s="5">
        <v>1.54</v>
      </c>
      <c r="N256" s="5">
        <v>84607.83</v>
      </c>
      <c r="O256" s="15">
        <v>0.85898695000000003</v>
      </c>
    </row>
    <row r="257" spans="1:15" ht="12" customHeight="1" thickBot="1" x14ac:dyDescent="0.3">
      <c r="A257" s="4"/>
      <c r="B257" s="60"/>
      <c r="C257" s="69"/>
      <c r="D257" s="27"/>
      <c r="E257" s="28"/>
      <c r="F257" s="27"/>
      <c r="G257" s="28"/>
      <c r="H257" s="27"/>
      <c r="I257" s="28"/>
      <c r="J257" s="16"/>
      <c r="K257" s="17"/>
      <c r="L257" s="17"/>
      <c r="M257" s="17"/>
      <c r="N257" s="17"/>
      <c r="O257" s="18"/>
    </row>
    <row r="258" spans="1:15" ht="12" customHeight="1" thickBot="1" x14ac:dyDescent="0.3">
      <c r="A258" s="4"/>
      <c r="B258" s="265" t="s">
        <v>482</v>
      </c>
      <c r="C258" s="266"/>
      <c r="D258" s="266"/>
      <c r="E258" s="266"/>
      <c r="F258" s="266"/>
      <c r="G258" s="266"/>
      <c r="H258" s="266"/>
      <c r="I258" s="266"/>
      <c r="J258" s="266"/>
      <c r="K258" s="266"/>
      <c r="L258" s="266"/>
      <c r="M258" s="266"/>
      <c r="N258" s="266"/>
      <c r="O258" s="267"/>
    </row>
    <row r="259" spans="1:15" ht="12" customHeight="1" x14ac:dyDescent="0.25">
      <c r="A259" s="4">
        <v>1</v>
      </c>
      <c r="B259" s="53" t="s">
        <v>483</v>
      </c>
      <c r="C259" s="54" t="s">
        <v>484</v>
      </c>
      <c r="D259" s="31"/>
      <c r="E259" s="32"/>
      <c r="F259" s="35">
        <v>44603</v>
      </c>
      <c r="G259" s="36">
        <v>46794</v>
      </c>
      <c r="H259" s="31"/>
      <c r="I259" s="32"/>
      <c r="J259" s="11">
        <v>265000</v>
      </c>
      <c r="K259" s="12">
        <v>265000</v>
      </c>
      <c r="L259" s="12">
        <v>0</v>
      </c>
      <c r="M259" s="12">
        <v>0</v>
      </c>
      <c r="N259" s="12">
        <v>265000</v>
      </c>
      <c r="O259" s="13">
        <v>0</v>
      </c>
    </row>
    <row r="260" spans="1:15" ht="12" customHeight="1" x14ac:dyDescent="0.25">
      <c r="A260" s="4">
        <v>2</v>
      </c>
      <c r="B260" s="55" t="s">
        <v>485</v>
      </c>
      <c r="C260" s="56" t="s">
        <v>486</v>
      </c>
      <c r="D260" s="21"/>
      <c r="E260" s="22"/>
      <c r="F260" s="25">
        <v>44603</v>
      </c>
      <c r="G260" s="26">
        <v>46794</v>
      </c>
      <c r="H260" s="21"/>
      <c r="I260" s="22"/>
      <c r="J260" s="14">
        <v>588000</v>
      </c>
      <c r="K260" s="5">
        <v>588000</v>
      </c>
      <c r="L260" s="5">
        <v>0</v>
      </c>
      <c r="M260" s="5">
        <v>0</v>
      </c>
      <c r="N260" s="5">
        <v>588000</v>
      </c>
      <c r="O260" s="15">
        <v>0</v>
      </c>
    </row>
    <row r="261" spans="1:15" ht="12" customHeight="1" x14ac:dyDescent="0.25">
      <c r="A261" s="4">
        <v>3</v>
      </c>
      <c r="B261" s="55" t="s">
        <v>487</v>
      </c>
      <c r="C261" s="56" t="s">
        <v>488</v>
      </c>
      <c r="D261" s="23">
        <v>43434</v>
      </c>
      <c r="E261" s="24">
        <v>45626</v>
      </c>
      <c r="F261" s="21"/>
      <c r="G261" s="22"/>
      <c r="H261" s="25">
        <v>44958</v>
      </c>
      <c r="I261" s="26">
        <v>47159</v>
      </c>
      <c r="J261" s="14">
        <v>200000</v>
      </c>
      <c r="K261" s="5">
        <v>833333.33</v>
      </c>
      <c r="L261" s="5">
        <v>631101.41</v>
      </c>
      <c r="M261" s="5">
        <v>202231.92</v>
      </c>
      <c r="N261" s="5">
        <v>0</v>
      </c>
      <c r="O261" s="15">
        <v>1.0000000000000002</v>
      </c>
    </row>
    <row r="262" spans="1:15" ht="12" customHeight="1" x14ac:dyDescent="0.25">
      <c r="A262" s="4">
        <v>4</v>
      </c>
      <c r="B262" s="55" t="s">
        <v>489</v>
      </c>
      <c r="C262" s="56" t="s">
        <v>490</v>
      </c>
      <c r="D262" s="23">
        <v>43434</v>
      </c>
      <c r="E262" s="24">
        <v>45626</v>
      </c>
      <c r="F262" s="38" t="s">
        <v>266</v>
      </c>
      <c r="G262" s="22"/>
      <c r="H262" s="21"/>
      <c r="I262" s="22"/>
      <c r="J262" s="14">
        <v>100000</v>
      </c>
      <c r="K262" s="5">
        <v>100000</v>
      </c>
      <c r="L262" s="5">
        <v>0</v>
      </c>
      <c r="M262" s="5">
        <v>0</v>
      </c>
      <c r="N262" s="5">
        <v>100000</v>
      </c>
      <c r="O262" s="15">
        <v>0</v>
      </c>
    </row>
    <row r="263" spans="1:15" ht="12" customHeight="1" x14ac:dyDescent="0.25">
      <c r="A263" s="52" t="s">
        <v>677</v>
      </c>
      <c r="B263" s="55" t="s">
        <v>491</v>
      </c>
      <c r="C263" s="56" t="s">
        <v>492</v>
      </c>
      <c r="D263" s="23">
        <v>43434</v>
      </c>
      <c r="E263" s="24">
        <v>45626</v>
      </c>
      <c r="F263" s="21"/>
      <c r="G263" s="22"/>
      <c r="H263" s="21"/>
      <c r="I263" s="22"/>
      <c r="J263" s="14">
        <v>100000</v>
      </c>
      <c r="K263" s="5">
        <v>0</v>
      </c>
      <c r="L263" s="5">
        <v>0</v>
      </c>
      <c r="M263" s="5">
        <v>0</v>
      </c>
      <c r="N263" s="5">
        <v>0</v>
      </c>
      <c r="O263" s="15" t="s">
        <v>700</v>
      </c>
    </row>
    <row r="264" spans="1:15" ht="12" customHeight="1" x14ac:dyDescent="0.25">
      <c r="A264" s="52">
        <v>5</v>
      </c>
      <c r="B264" s="55" t="s">
        <v>493</v>
      </c>
      <c r="C264" s="56" t="s">
        <v>494</v>
      </c>
      <c r="D264" s="21"/>
      <c r="E264" s="22"/>
      <c r="F264" s="21"/>
      <c r="G264" s="22"/>
      <c r="H264" s="25">
        <v>44603</v>
      </c>
      <c r="I264" s="26">
        <v>46794</v>
      </c>
      <c r="J264" s="14">
        <v>100000</v>
      </c>
      <c r="K264" s="5">
        <v>100000</v>
      </c>
      <c r="L264" s="5">
        <v>0</v>
      </c>
      <c r="M264" s="5">
        <v>0</v>
      </c>
      <c r="N264" s="5">
        <v>100000</v>
      </c>
      <c r="O264" s="15">
        <v>0</v>
      </c>
    </row>
    <row r="265" spans="1:15" ht="12" customHeight="1" x14ac:dyDescent="0.25">
      <c r="A265" s="4" t="s">
        <v>693</v>
      </c>
      <c r="B265" s="55" t="s">
        <v>495</v>
      </c>
      <c r="C265" s="56" t="s">
        <v>496</v>
      </c>
      <c r="D265" s="23">
        <v>43434</v>
      </c>
      <c r="E265" s="24">
        <v>45626</v>
      </c>
      <c r="F265" s="21"/>
      <c r="G265" s="22"/>
      <c r="H265" s="21"/>
      <c r="I265" s="22"/>
      <c r="J265" s="14">
        <v>60557</v>
      </c>
      <c r="K265" s="5">
        <v>60557</v>
      </c>
      <c r="L265" s="5">
        <v>0</v>
      </c>
      <c r="M265" s="5">
        <v>0</v>
      </c>
      <c r="N265" s="5">
        <v>60557</v>
      </c>
      <c r="O265" s="15">
        <v>0</v>
      </c>
    </row>
    <row r="266" spans="1:15" ht="12" customHeight="1" x14ac:dyDescent="0.25">
      <c r="A266" s="4">
        <v>7</v>
      </c>
      <c r="B266" s="55" t="s">
        <v>497</v>
      </c>
      <c r="C266" s="56" t="s">
        <v>498</v>
      </c>
      <c r="D266" s="23">
        <v>43434</v>
      </c>
      <c r="E266" s="24">
        <v>45626</v>
      </c>
      <c r="F266" s="21"/>
      <c r="G266" s="22"/>
      <c r="H266" s="38" t="s">
        <v>266</v>
      </c>
      <c r="I266" s="22"/>
      <c r="J266" s="14">
        <v>50000</v>
      </c>
      <c r="K266" s="5">
        <v>50000</v>
      </c>
      <c r="L266" s="5">
        <v>0</v>
      </c>
      <c r="M266" s="5">
        <v>0</v>
      </c>
      <c r="N266" s="5">
        <v>50000</v>
      </c>
      <c r="O266" s="15">
        <v>0</v>
      </c>
    </row>
    <row r="267" spans="1:15" ht="12" customHeight="1" x14ac:dyDescent="0.25">
      <c r="A267" s="4">
        <v>8</v>
      </c>
      <c r="B267" s="55" t="s">
        <v>499</v>
      </c>
      <c r="C267" s="56" t="s">
        <v>500</v>
      </c>
      <c r="D267" s="23">
        <v>43434</v>
      </c>
      <c r="E267" s="24">
        <v>45626</v>
      </c>
      <c r="F267" s="21"/>
      <c r="G267" s="22"/>
      <c r="H267" s="38" t="s">
        <v>266</v>
      </c>
      <c r="I267" s="22"/>
      <c r="J267" s="14">
        <v>50000</v>
      </c>
      <c r="K267" s="5">
        <v>50000</v>
      </c>
      <c r="L267" s="5">
        <v>0</v>
      </c>
      <c r="M267" s="5">
        <v>0</v>
      </c>
      <c r="N267" s="5">
        <v>50000</v>
      </c>
      <c r="O267" s="15">
        <v>0</v>
      </c>
    </row>
    <row r="268" spans="1:15" ht="12" customHeight="1" x14ac:dyDescent="0.25">
      <c r="A268" s="4">
        <v>9</v>
      </c>
      <c r="B268" s="55" t="s">
        <v>674</v>
      </c>
      <c r="C268" s="57" t="s">
        <v>501</v>
      </c>
      <c r="D268" s="21"/>
      <c r="E268" s="22"/>
      <c r="F268" s="38" t="s">
        <v>266</v>
      </c>
      <c r="G268" s="22"/>
      <c r="H268" s="21"/>
      <c r="I268" s="22"/>
      <c r="J268" s="14"/>
      <c r="K268" s="5"/>
      <c r="L268" s="5"/>
      <c r="M268" s="5"/>
      <c r="N268" s="5"/>
      <c r="O268" s="15"/>
    </row>
    <row r="269" spans="1:15" ht="12" customHeight="1" x14ac:dyDescent="0.25">
      <c r="A269" s="4"/>
      <c r="B269" s="58"/>
      <c r="C269" s="59"/>
      <c r="D269" s="268" t="s">
        <v>502</v>
      </c>
      <c r="E269" s="269"/>
      <c r="F269" s="45"/>
      <c r="G269" s="46"/>
      <c r="H269" s="45"/>
      <c r="I269" s="46"/>
      <c r="J269" s="47"/>
      <c r="K269" s="7"/>
      <c r="L269" s="7"/>
      <c r="M269" s="7"/>
      <c r="N269" s="7"/>
      <c r="O269" s="48"/>
    </row>
    <row r="270" spans="1:15" ht="12" customHeight="1" thickBot="1" x14ac:dyDescent="0.3">
      <c r="A270" s="4"/>
      <c r="B270" s="60"/>
      <c r="C270" s="61"/>
      <c r="D270" s="43" t="s">
        <v>503</v>
      </c>
      <c r="E270" s="44" t="s">
        <v>504</v>
      </c>
      <c r="F270" s="43" t="s">
        <v>505</v>
      </c>
      <c r="G270" s="44" t="s">
        <v>506</v>
      </c>
      <c r="H270" s="43" t="s">
        <v>507</v>
      </c>
      <c r="I270" s="44" t="s">
        <v>508</v>
      </c>
      <c r="J270" s="49"/>
      <c r="K270" s="50"/>
      <c r="L270" s="50"/>
      <c r="M270" s="50"/>
      <c r="N270" s="50"/>
      <c r="O270" s="51"/>
    </row>
    <row r="271" spans="1:15" ht="12" customHeight="1" x14ac:dyDescent="0.25"/>
    <row r="272" spans="1:15" ht="12" customHeight="1" x14ac:dyDescent="0.25"/>
    <row r="273" ht="12" customHeight="1" x14ac:dyDescent="0.25"/>
    <row r="274" ht="12" customHeight="1" x14ac:dyDescent="0.25"/>
  </sheetData>
  <mergeCells count="18">
    <mergeCell ref="D269:E269"/>
    <mergeCell ref="B42:O42"/>
    <mergeCell ref="B11:O11"/>
    <mergeCell ref="B53:O53"/>
    <mergeCell ref="B258:O258"/>
    <mergeCell ref="A9:C9"/>
    <mergeCell ref="D9:E9"/>
    <mergeCell ref="F9:G9"/>
    <mergeCell ref="H9:I9"/>
    <mergeCell ref="A1:O1"/>
    <mergeCell ref="A2:O2"/>
    <mergeCell ref="A4:O4"/>
    <mergeCell ref="A5:O5"/>
    <mergeCell ref="D8:E8"/>
    <mergeCell ref="F8:G8"/>
    <mergeCell ref="H8:I8"/>
    <mergeCell ref="D7:I7"/>
    <mergeCell ref="J9:O9"/>
  </mergeCells>
  <phoneticPr fontId="18" type="noConversion"/>
  <printOptions horizontalCentered="1"/>
  <pageMargins left="0.25" right="0.25" top="0.25" bottom="0.5" header="0.3" footer="0.3"/>
  <pageSetup scale="73" fitToHeight="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3D314-3446-4406-8FEF-2B08B6F65417}">
  <sheetPr>
    <tabColor theme="9" tint="0.59999389629810485"/>
    <pageSetUpPr fitToPage="1"/>
  </sheetPr>
  <dimension ref="A1:O273"/>
  <sheetViews>
    <sheetView topLeftCell="A15" zoomScale="110" zoomScaleNormal="110" workbookViewId="0">
      <selection activeCell="R17" sqref="R17"/>
    </sheetView>
  </sheetViews>
  <sheetFormatPr defaultRowHeight="13.2" x14ac:dyDescent="0.25"/>
  <cols>
    <col min="1" max="1" width="4.6640625" style="3" customWidth="1"/>
    <col min="2" max="2" width="11.44140625" customWidth="1"/>
    <col min="3" max="3" width="41.44140625" bestFit="1" customWidth="1"/>
    <col min="4" max="4" width="15.109375" customWidth="1"/>
    <col min="5" max="5" width="11.44140625" customWidth="1"/>
    <col min="6" max="6" width="14" customWidth="1"/>
    <col min="7" max="7" width="11.44140625" customWidth="1"/>
    <col min="8" max="8" width="14" customWidth="1"/>
    <col min="9" max="15" width="11.44140625" customWidth="1"/>
  </cols>
  <sheetData>
    <row r="1" spans="1:15" ht="13.2" customHeight="1" x14ac:dyDescent="0.25">
      <c r="A1" s="271" t="s">
        <v>339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</row>
    <row r="2" spans="1:15" ht="13.2" customHeight="1" x14ac:dyDescent="0.25">
      <c r="A2" s="271" t="s">
        <v>340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271"/>
    </row>
    <row r="3" spans="1:15" ht="13.2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3.2" customHeight="1" x14ac:dyDescent="0.25">
      <c r="A4" s="271" t="s">
        <v>341</v>
      </c>
      <c r="B4" s="271"/>
      <c r="C4" s="271"/>
      <c r="D4" s="271"/>
      <c r="E4" s="271"/>
      <c r="F4" s="271"/>
      <c r="G4" s="271"/>
      <c r="H4" s="271"/>
      <c r="I4" s="271"/>
      <c r="J4" s="271"/>
      <c r="K4" s="271"/>
      <c r="L4" s="271"/>
      <c r="M4" s="271"/>
      <c r="N4" s="271"/>
      <c r="O4" s="271"/>
    </row>
    <row r="5" spans="1:15" ht="13.2" customHeight="1" x14ac:dyDescent="0.25">
      <c r="A5" s="271" t="s">
        <v>342</v>
      </c>
      <c r="B5" s="271"/>
      <c r="C5" s="271"/>
      <c r="D5" s="271"/>
      <c r="E5" s="271"/>
      <c r="F5" s="271"/>
      <c r="G5" s="271"/>
      <c r="H5" s="271"/>
      <c r="I5" s="271"/>
      <c r="J5" s="271"/>
      <c r="K5" s="271"/>
      <c r="L5" s="271"/>
      <c r="M5" s="271"/>
      <c r="N5" s="271"/>
      <c r="O5" s="271"/>
    </row>
    <row r="7" spans="1:15" ht="15" customHeight="1" thickBot="1" x14ac:dyDescent="0.3">
      <c r="A7" s="1"/>
      <c r="B7" s="1"/>
      <c r="C7" s="1"/>
      <c r="D7" s="271" t="s">
        <v>697</v>
      </c>
      <c r="E7" s="271"/>
      <c r="F7" s="271" t="s">
        <v>698</v>
      </c>
      <c r="G7" s="271"/>
      <c r="H7" s="271" t="s">
        <v>699</v>
      </c>
      <c r="I7" s="271"/>
    </row>
    <row r="8" spans="1:15" ht="12" customHeight="1" thickBot="1" x14ac:dyDescent="0.3">
      <c r="A8" s="272"/>
      <c r="B8" s="272"/>
      <c r="C8" s="272"/>
      <c r="D8" s="273" t="s">
        <v>0</v>
      </c>
      <c r="E8" s="274"/>
      <c r="F8" s="273" t="s">
        <v>1</v>
      </c>
      <c r="G8" s="274"/>
      <c r="H8" s="273" t="s">
        <v>2</v>
      </c>
      <c r="I8" s="274"/>
    </row>
    <row r="9" spans="1:15" ht="25.5" customHeight="1" thickBot="1" x14ac:dyDescent="0.3">
      <c r="A9" s="4"/>
      <c r="B9" s="34" t="s">
        <v>3</v>
      </c>
      <c r="C9" s="34" t="s">
        <v>4</v>
      </c>
      <c r="D9" s="29" t="s">
        <v>5</v>
      </c>
      <c r="E9" s="30" t="s">
        <v>6</v>
      </c>
      <c r="F9" s="29" t="s">
        <v>5</v>
      </c>
      <c r="G9" s="30" t="s">
        <v>6</v>
      </c>
      <c r="H9" s="29" t="s">
        <v>5</v>
      </c>
      <c r="I9" s="30" t="s">
        <v>6</v>
      </c>
      <c r="J9" s="33" t="s">
        <v>701</v>
      </c>
      <c r="K9" s="8" t="s">
        <v>702</v>
      </c>
      <c r="L9" s="8" t="s">
        <v>703</v>
      </c>
      <c r="M9" s="8" t="s">
        <v>704</v>
      </c>
      <c r="N9" s="9" t="s">
        <v>705</v>
      </c>
      <c r="O9" s="10" t="s">
        <v>675</v>
      </c>
    </row>
    <row r="10" spans="1:15" ht="12" customHeight="1" thickBot="1" x14ac:dyDescent="0.3">
      <c r="A10" s="4"/>
      <c r="B10" s="265" t="s">
        <v>7</v>
      </c>
      <c r="C10" s="266"/>
      <c r="D10" s="266"/>
      <c r="E10" s="266"/>
      <c r="F10" s="266"/>
      <c r="G10" s="266"/>
      <c r="H10" s="266"/>
      <c r="I10" s="266"/>
      <c r="J10" s="266"/>
      <c r="K10" s="266"/>
      <c r="L10" s="266"/>
      <c r="M10" s="266"/>
      <c r="N10" s="266"/>
      <c r="O10" s="267"/>
    </row>
    <row r="11" spans="1:15" ht="12" customHeight="1" x14ac:dyDescent="0.25">
      <c r="A11" s="62">
        <v>1</v>
      </c>
      <c r="B11" s="53" t="s">
        <v>8</v>
      </c>
      <c r="C11" s="54" t="s">
        <v>9</v>
      </c>
      <c r="D11" s="19">
        <v>43434</v>
      </c>
      <c r="E11" s="20">
        <v>45626</v>
      </c>
      <c r="F11" s="19">
        <v>43756</v>
      </c>
      <c r="G11" s="20">
        <v>45948</v>
      </c>
      <c r="H11" s="31"/>
      <c r="I11" s="32"/>
      <c r="J11" s="11">
        <f>INDEX('[1]Projects Summary'!$G$5:$G$244,MATCH(B11,'[1]Projects Summary'!$A$5:$A$244))</f>
        <v>37432.199999999997</v>
      </c>
      <c r="K11" s="12">
        <f>INDEX('[1]Projects Summary'!$I$5:$I$244,MATCH(B11,'[1]Projects Summary'!$A$5:$A$244))</f>
        <v>265000</v>
      </c>
      <c r="L11" s="12">
        <f>INDEX('[1]Projects Summary'!$K$5:$K$244,MATCH(B11,'[1]Projects Summary'!$A$5:$A$244))</f>
        <v>265000</v>
      </c>
      <c r="M11" s="12">
        <f>INDEX('[1]Projects Summary'!$M$5:$M$244,MATCH(B11,'[1]Projects Summary'!$A$5:$A$244))</f>
        <v>0</v>
      </c>
      <c r="N11" s="12">
        <f>INDEX('[1]Projects Summary'!$O$5:$O$244,MATCH(B11,'[1]Projects Summary'!$A$5:$A$244))</f>
        <v>0</v>
      </c>
      <c r="O11" s="13">
        <f>IFERROR((L11+M11)/K11,"-")</f>
        <v>1</v>
      </c>
    </row>
    <row r="12" spans="1:15" ht="12" customHeight="1" x14ac:dyDescent="0.25">
      <c r="A12" s="62">
        <v>2</v>
      </c>
      <c r="B12" s="55" t="s">
        <v>10</v>
      </c>
      <c r="C12" s="56" t="s">
        <v>11</v>
      </c>
      <c r="D12" s="21"/>
      <c r="E12" s="22"/>
      <c r="F12" s="23">
        <v>43756</v>
      </c>
      <c r="G12" s="24">
        <v>45948</v>
      </c>
      <c r="H12" s="21"/>
      <c r="I12" s="22"/>
      <c r="J12" s="14">
        <f>INDEX('[1]Projects Summary'!$G$5:$G$244,MATCH(B12,'[1]Projects Summary'!$A$5:$A$244))</f>
        <v>265000</v>
      </c>
      <c r="K12" s="5">
        <f>INDEX('[1]Projects Summary'!$I$5:$I$244,MATCH(B12,'[1]Projects Summary'!$A$5:$A$244))</f>
        <v>265000</v>
      </c>
      <c r="L12" s="5">
        <f>INDEX('[1]Projects Summary'!$K$5:$K$244,MATCH(B12,'[1]Projects Summary'!$A$5:$A$244))</f>
        <v>265000</v>
      </c>
      <c r="M12" s="5">
        <f>INDEX('[1]Projects Summary'!$M$5:$M$244,MATCH(B12,'[1]Projects Summary'!$A$5:$A$244))</f>
        <v>0</v>
      </c>
      <c r="N12" s="5">
        <f>INDEX('[1]Projects Summary'!$O$5:$O$244,MATCH(B12,'[1]Projects Summary'!$A$5:$A$244))</f>
        <v>0</v>
      </c>
      <c r="O12" s="15">
        <f t="shared" ref="O12:O39" si="0">IFERROR((L12+M12)/K12,"-")</f>
        <v>1</v>
      </c>
    </row>
    <row r="13" spans="1:15" ht="12" customHeight="1" x14ac:dyDescent="0.25">
      <c r="A13" s="62">
        <v>3</v>
      </c>
      <c r="B13" s="55" t="s">
        <v>12</v>
      </c>
      <c r="C13" s="56" t="s">
        <v>13</v>
      </c>
      <c r="D13" s="21"/>
      <c r="E13" s="22"/>
      <c r="F13" s="23">
        <v>43756</v>
      </c>
      <c r="G13" s="24">
        <v>45948</v>
      </c>
      <c r="H13" s="21"/>
      <c r="I13" s="22"/>
      <c r="J13" s="14">
        <f>INDEX('[1]Projects Summary'!$G$5:$G$244,MATCH(B13,'[1]Projects Summary'!$A$5:$A$244))</f>
        <v>191493.75</v>
      </c>
      <c r="K13" s="5">
        <f>INDEX('[1]Projects Summary'!$I$5:$I$244,MATCH(B13,'[1]Projects Summary'!$A$5:$A$244))</f>
        <v>191493.75</v>
      </c>
      <c r="L13" s="5">
        <f>INDEX('[1]Projects Summary'!$K$5:$K$244,MATCH(B13,'[1]Projects Summary'!$A$5:$A$244))</f>
        <v>191493.75</v>
      </c>
      <c r="M13" s="5">
        <f>INDEX('[1]Projects Summary'!$M$5:$M$244,MATCH(B13,'[1]Projects Summary'!$A$5:$A$244))</f>
        <v>0</v>
      </c>
      <c r="N13" s="5">
        <f>INDEX('[1]Projects Summary'!$O$5:$O$244,MATCH(B13,'[1]Projects Summary'!$A$5:$A$244))</f>
        <v>0</v>
      </c>
      <c r="O13" s="15">
        <f t="shared" si="0"/>
        <v>1</v>
      </c>
    </row>
    <row r="14" spans="1:15" ht="12" customHeight="1" x14ac:dyDescent="0.25">
      <c r="A14" s="62">
        <v>4</v>
      </c>
      <c r="B14" s="55" t="s">
        <v>14</v>
      </c>
      <c r="C14" s="56" t="s">
        <v>15</v>
      </c>
      <c r="D14" s="23">
        <v>43434</v>
      </c>
      <c r="E14" s="24">
        <v>45626</v>
      </c>
      <c r="F14" s="21"/>
      <c r="G14" s="22"/>
      <c r="H14" s="21"/>
      <c r="I14" s="22"/>
      <c r="J14" s="14">
        <f>INDEX('[1]Projects Summary'!$G$5:$G$244,MATCH(B14,'[1]Projects Summary'!$A$5:$A$244))</f>
        <v>120000</v>
      </c>
      <c r="K14" s="5">
        <f>INDEX('[1]Projects Summary'!$I$5:$I$244,MATCH(B14,'[1]Projects Summary'!$A$5:$A$244))</f>
        <v>120000</v>
      </c>
      <c r="L14" s="5">
        <f>INDEX('[1]Projects Summary'!$K$5:$K$244,MATCH(B14,'[1]Projects Summary'!$A$5:$A$244))</f>
        <v>120000</v>
      </c>
      <c r="M14" s="5">
        <f>INDEX('[1]Projects Summary'!$M$5:$M$244,MATCH(B14,'[1]Projects Summary'!$A$5:$A$244))</f>
        <v>0</v>
      </c>
      <c r="N14" s="5">
        <f>INDEX('[1]Projects Summary'!$O$5:$O$244,MATCH(B14,'[1]Projects Summary'!$A$5:$A$244))</f>
        <v>0</v>
      </c>
      <c r="O14" s="15">
        <f t="shared" si="0"/>
        <v>1</v>
      </c>
    </row>
    <row r="15" spans="1:15" ht="12" customHeight="1" x14ac:dyDescent="0.25">
      <c r="A15" s="62">
        <v>5</v>
      </c>
      <c r="B15" s="55" t="s">
        <v>16</v>
      </c>
      <c r="C15" s="56" t="s">
        <v>17</v>
      </c>
      <c r="D15" s="23">
        <v>43434</v>
      </c>
      <c r="E15" s="24">
        <v>45626</v>
      </c>
      <c r="F15" s="23">
        <v>43756</v>
      </c>
      <c r="G15" s="24">
        <v>45948</v>
      </c>
      <c r="H15" s="21"/>
      <c r="I15" s="22"/>
      <c r="J15" s="14">
        <f>INDEX('[1]Projects Summary'!$G$5:$G$244,MATCH(B15,'[1]Projects Summary'!$A$5:$A$244))</f>
        <v>40031.25</v>
      </c>
      <c r="K15" s="5">
        <f>INDEX('[1]Projects Summary'!$I$5:$I$244,MATCH(B15,'[1]Projects Summary'!$A$5:$A$244))</f>
        <v>458252</v>
      </c>
      <c r="L15" s="5">
        <f>INDEX('[1]Projects Summary'!$K$5:$K$244,MATCH(B15,'[1]Projects Summary'!$A$5:$A$244))</f>
        <v>458252</v>
      </c>
      <c r="M15" s="5">
        <f>INDEX('[1]Projects Summary'!$M$5:$M$244,MATCH(B15,'[1]Projects Summary'!$A$5:$A$244))</f>
        <v>0</v>
      </c>
      <c r="N15" s="5">
        <f>INDEX('[1]Projects Summary'!$O$5:$O$244,MATCH(B15,'[1]Projects Summary'!$A$5:$A$244))</f>
        <v>0</v>
      </c>
      <c r="O15" s="15">
        <f t="shared" si="0"/>
        <v>1</v>
      </c>
    </row>
    <row r="16" spans="1:15" ht="12" customHeight="1" x14ac:dyDescent="0.25">
      <c r="A16" s="62">
        <v>6</v>
      </c>
      <c r="B16" s="55" t="s">
        <v>18</v>
      </c>
      <c r="C16" s="56" t="s">
        <v>19</v>
      </c>
      <c r="D16" s="23">
        <v>43434</v>
      </c>
      <c r="E16" s="24">
        <v>45626</v>
      </c>
      <c r="F16" s="23">
        <v>43756</v>
      </c>
      <c r="G16" s="24">
        <v>45948</v>
      </c>
      <c r="H16" s="21"/>
      <c r="I16" s="22"/>
      <c r="J16" s="14">
        <f>INDEX('[1]Projects Summary'!$G$5:$G$244,MATCH(B16,'[1]Projects Summary'!$A$5:$A$244))</f>
        <v>115000</v>
      </c>
      <c r="K16" s="5">
        <f>INDEX('[1]Projects Summary'!$I$5:$I$244,MATCH(B16,'[1]Projects Summary'!$A$5:$A$244))</f>
        <v>1186765.53</v>
      </c>
      <c r="L16" s="5">
        <f>INDEX('[1]Projects Summary'!$K$5:$K$244,MATCH(B16,'[1]Projects Summary'!$A$5:$A$244))</f>
        <v>1186765.53</v>
      </c>
      <c r="M16" s="5">
        <f>INDEX('[1]Projects Summary'!$M$5:$M$244,MATCH(B16,'[1]Projects Summary'!$A$5:$A$244))</f>
        <v>0</v>
      </c>
      <c r="N16" s="5">
        <f>INDEX('[1]Projects Summary'!$O$5:$O$244,MATCH(B16,'[1]Projects Summary'!$A$5:$A$244))</f>
        <v>0</v>
      </c>
      <c r="O16" s="15">
        <f t="shared" si="0"/>
        <v>1</v>
      </c>
    </row>
    <row r="17" spans="1:15" ht="12" customHeight="1" x14ac:dyDescent="0.25">
      <c r="A17" s="62">
        <v>7</v>
      </c>
      <c r="B17" s="55" t="s">
        <v>20</v>
      </c>
      <c r="C17" s="56" t="s">
        <v>21</v>
      </c>
      <c r="D17" s="21"/>
      <c r="E17" s="22"/>
      <c r="F17" s="23">
        <v>43756</v>
      </c>
      <c r="G17" s="24">
        <v>45948</v>
      </c>
      <c r="H17" s="25">
        <v>44123</v>
      </c>
      <c r="I17" s="26">
        <v>46314</v>
      </c>
      <c r="J17" s="14">
        <f>INDEX('[1]Projects Summary'!$G$5:$G$244,MATCH(B17,'[1]Projects Summary'!$A$5:$A$244))</f>
        <v>400000</v>
      </c>
      <c r="K17" s="5">
        <f>INDEX('[1]Projects Summary'!$I$5:$I$244,MATCH(B17,'[1]Projects Summary'!$A$5:$A$244))</f>
        <v>1041666.66</v>
      </c>
      <c r="L17" s="5">
        <f>INDEX('[1]Projects Summary'!$K$5:$K$244,MATCH(B17,'[1]Projects Summary'!$A$5:$A$244))</f>
        <v>1041666.66</v>
      </c>
      <c r="M17" s="5">
        <f>INDEX('[1]Projects Summary'!$M$5:$M$244,MATCH(B17,'[1]Projects Summary'!$A$5:$A$244))</f>
        <v>0</v>
      </c>
      <c r="N17" s="5">
        <f>INDEX('[1]Projects Summary'!$O$5:$O$244,MATCH(B17,'[1]Projects Summary'!$A$5:$A$244))</f>
        <v>0</v>
      </c>
      <c r="O17" s="15">
        <f t="shared" si="0"/>
        <v>1</v>
      </c>
    </row>
    <row r="18" spans="1:15" ht="12" customHeight="1" x14ac:dyDescent="0.25">
      <c r="A18" s="62">
        <v>8</v>
      </c>
      <c r="B18" s="55" t="s">
        <v>22</v>
      </c>
      <c r="C18" s="56" t="s">
        <v>23</v>
      </c>
      <c r="D18" s="21"/>
      <c r="E18" s="22"/>
      <c r="F18" s="23">
        <v>43756</v>
      </c>
      <c r="G18" s="24">
        <v>45948</v>
      </c>
      <c r="H18" s="23">
        <v>43756</v>
      </c>
      <c r="I18" s="24">
        <v>45948</v>
      </c>
      <c r="J18" s="14">
        <f>INDEX('[1]Projects Summary'!$G$5:$G$244,MATCH(B18,'[1]Projects Summary'!$A$5:$A$244))</f>
        <v>400000</v>
      </c>
      <c r="K18" s="5">
        <f>INDEX('[1]Projects Summary'!$I$5:$I$244,MATCH(B18,'[1]Projects Summary'!$A$5:$A$244))</f>
        <v>1041666.66</v>
      </c>
      <c r="L18" s="5">
        <f>INDEX('[1]Projects Summary'!$K$5:$K$244,MATCH(B18,'[1]Projects Summary'!$A$5:$A$244))</f>
        <v>1041666.66</v>
      </c>
      <c r="M18" s="5">
        <f>INDEX('[1]Projects Summary'!$M$5:$M$244,MATCH(B18,'[1]Projects Summary'!$A$5:$A$244))</f>
        <v>0</v>
      </c>
      <c r="N18" s="5">
        <f>INDEX('[1]Projects Summary'!$O$5:$O$244,MATCH(B18,'[1]Projects Summary'!$A$5:$A$244))</f>
        <v>0</v>
      </c>
      <c r="O18" s="15">
        <f t="shared" si="0"/>
        <v>1</v>
      </c>
    </row>
    <row r="19" spans="1:15" ht="12" customHeight="1" x14ac:dyDescent="0.25">
      <c r="A19" s="62">
        <v>9</v>
      </c>
      <c r="B19" s="55" t="s">
        <v>24</v>
      </c>
      <c r="C19" s="56" t="s">
        <v>25</v>
      </c>
      <c r="D19" s="21"/>
      <c r="E19" s="22"/>
      <c r="F19" s="23">
        <v>43756</v>
      </c>
      <c r="G19" s="24">
        <v>45948</v>
      </c>
      <c r="H19" s="21"/>
      <c r="I19" s="22"/>
      <c r="J19" s="14">
        <f>INDEX('[1]Projects Summary'!$G$5:$G$244,MATCH(B19,'[1]Projects Summary'!$A$5:$A$244))</f>
        <v>400000</v>
      </c>
      <c r="K19" s="5">
        <f>INDEX('[1]Projects Summary'!$I$5:$I$244,MATCH(B19,'[1]Projects Summary'!$A$5:$A$244))</f>
        <v>1041666.66</v>
      </c>
      <c r="L19" s="5">
        <f>INDEX('[1]Projects Summary'!$K$5:$K$244,MATCH(B19,'[1]Projects Summary'!$A$5:$A$244))</f>
        <v>1041666.66</v>
      </c>
      <c r="M19" s="5">
        <f>INDEX('[1]Projects Summary'!$M$5:$M$244,MATCH(B19,'[1]Projects Summary'!$A$5:$A$244))</f>
        <v>0</v>
      </c>
      <c r="N19" s="5">
        <f>INDEX('[1]Projects Summary'!$O$5:$O$244,MATCH(B19,'[1]Projects Summary'!$A$5:$A$244))</f>
        <v>0</v>
      </c>
      <c r="O19" s="15">
        <f t="shared" si="0"/>
        <v>1</v>
      </c>
    </row>
    <row r="20" spans="1:15" ht="12" customHeight="1" x14ac:dyDescent="0.25">
      <c r="A20" s="62">
        <v>10</v>
      </c>
      <c r="B20" s="55" t="s">
        <v>26</v>
      </c>
      <c r="C20" s="56" t="s">
        <v>27</v>
      </c>
      <c r="D20" s="21"/>
      <c r="E20" s="22"/>
      <c r="F20" s="21"/>
      <c r="G20" s="22"/>
      <c r="H20" s="23">
        <v>44148</v>
      </c>
      <c r="I20" s="24">
        <v>46339</v>
      </c>
      <c r="J20" s="14">
        <f>INDEX('[1]Projects Summary'!$G$5:$G$244,MATCH(B20,'[1]Projects Summary'!$A$5:$A$244))</f>
        <v>661666.68000000005</v>
      </c>
      <c r="K20" s="5">
        <f>INDEX('[1]Projects Summary'!$I$5:$I$244,MATCH(B20,'[1]Projects Summary'!$A$5:$A$244))</f>
        <v>725666.68</v>
      </c>
      <c r="L20" s="5">
        <f>INDEX('[1]Projects Summary'!$K$5:$K$244,MATCH(B20,'[1]Projects Summary'!$A$5:$A$244))</f>
        <v>661666.68000000005</v>
      </c>
      <c r="M20" s="5">
        <f>INDEX('[1]Projects Summary'!$M$5:$M$244,MATCH(B20,'[1]Projects Summary'!$A$5:$A$244))</f>
        <v>0</v>
      </c>
      <c r="N20" s="5">
        <f>INDEX('[1]Projects Summary'!$O$5:$O$244,MATCH(B20,'[1]Projects Summary'!$A$5:$A$244))</f>
        <v>64000</v>
      </c>
      <c r="O20" s="15">
        <f t="shared" si="0"/>
        <v>0.9118052381845615</v>
      </c>
    </row>
    <row r="21" spans="1:15" ht="12" customHeight="1" x14ac:dyDescent="0.25">
      <c r="A21" s="62">
        <v>11</v>
      </c>
      <c r="B21" s="55" t="s">
        <v>28</v>
      </c>
      <c r="C21" s="56" t="s">
        <v>29</v>
      </c>
      <c r="D21" s="21"/>
      <c r="E21" s="22"/>
      <c r="F21" s="23">
        <v>43756</v>
      </c>
      <c r="G21" s="24">
        <v>45948</v>
      </c>
      <c r="H21" s="21"/>
      <c r="I21" s="22"/>
      <c r="J21" s="14">
        <f>INDEX('[1]Projects Summary'!$G$5:$G$244,MATCH(B21,'[1]Projects Summary'!$A$5:$A$244))</f>
        <v>2233813.5099999998</v>
      </c>
      <c r="K21" s="5">
        <f>INDEX('[1]Projects Summary'!$I$5:$I$244,MATCH(B21,'[1]Projects Summary'!$A$5:$A$244))</f>
        <v>2233813.5099999998</v>
      </c>
      <c r="L21" s="5">
        <f>INDEX('[1]Projects Summary'!$K$5:$K$244,MATCH(B21,'[1]Projects Summary'!$A$5:$A$244))</f>
        <v>2233813.5099999998</v>
      </c>
      <c r="M21" s="5">
        <f>INDEX('[1]Projects Summary'!$M$5:$M$244,MATCH(B21,'[1]Projects Summary'!$A$5:$A$244))</f>
        <v>0</v>
      </c>
      <c r="N21" s="5">
        <f>INDEX('[1]Projects Summary'!$O$5:$O$244,MATCH(B21,'[1]Projects Summary'!$A$5:$A$244))</f>
        <v>0</v>
      </c>
      <c r="O21" s="15">
        <f t="shared" si="0"/>
        <v>1</v>
      </c>
    </row>
    <row r="22" spans="1:15" ht="12" customHeight="1" x14ac:dyDescent="0.25">
      <c r="A22" s="62">
        <v>12</v>
      </c>
      <c r="B22" s="55" t="s">
        <v>30</v>
      </c>
      <c r="C22" s="56" t="s">
        <v>31</v>
      </c>
      <c r="D22" s="21"/>
      <c r="E22" s="22"/>
      <c r="F22" s="23">
        <v>43756</v>
      </c>
      <c r="G22" s="24">
        <v>45948</v>
      </c>
      <c r="H22" s="21"/>
      <c r="I22" s="22"/>
      <c r="J22" s="14">
        <f>INDEX('[1]Projects Summary'!$G$5:$G$244,MATCH(B22,'[1]Projects Summary'!$A$5:$A$244))</f>
        <v>1634047</v>
      </c>
      <c r="K22" s="5">
        <f>INDEX('[1]Projects Summary'!$I$5:$I$244,MATCH(B22,'[1]Projects Summary'!$A$5:$A$244))</f>
        <v>1634047</v>
      </c>
      <c r="L22" s="5">
        <f>INDEX('[1]Projects Summary'!$K$5:$K$244,MATCH(B22,'[1]Projects Summary'!$A$5:$A$244))</f>
        <v>1634047</v>
      </c>
      <c r="M22" s="5">
        <f>INDEX('[1]Projects Summary'!$M$5:$M$244,MATCH(B22,'[1]Projects Summary'!$A$5:$A$244))</f>
        <v>0</v>
      </c>
      <c r="N22" s="5">
        <f>INDEX('[1]Projects Summary'!$O$5:$O$244,MATCH(B22,'[1]Projects Summary'!$A$5:$A$244))</f>
        <v>0</v>
      </c>
      <c r="O22" s="15">
        <f t="shared" si="0"/>
        <v>1</v>
      </c>
    </row>
    <row r="23" spans="1:15" ht="12" customHeight="1" x14ac:dyDescent="0.25">
      <c r="A23" s="62">
        <v>13</v>
      </c>
      <c r="B23" s="55" t="s">
        <v>32</v>
      </c>
      <c r="C23" s="56" t="s">
        <v>33</v>
      </c>
      <c r="D23" s="23">
        <v>43434</v>
      </c>
      <c r="E23" s="24">
        <v>45626</v>
      </c>
      <c r="F23" s="21"/>
      <c r="G23" s="22"/>
      <c r="H23" s="21"/>
      <c r="I23" s="22"/>
      <c r="J23" s="14">
        <f>INDEX('[1]Projects Summary'!$G$5:$G$244,MATCH(B23,'[1]Projects Summary'!$A$5:$A$244))</f>
        <v>40000</v>
      </c>
      <c r="K23" s="5">
        <f>INDEX('[1]Projects Summary'!$I$5:$I$244,MATCH(B23,'[1]Projects Summary'!$A$5:$A$244))</f>
        <v>40000</v>
      </c>
      <c r="L23" s="5">
        <f>INDEX('[1]Projects Summary'!$K$5:$K$244,MATCH(B23,'[1]Projects Summary'!$A$5:$A$244))</f>
        <v>40000</v>
      </c>
      <c r="M23" s="5">
        <f>INDEX('[1]Projects Summary'!$M$5:$M$244,MATCH(B23,'[1]Projects Summary'!$A$5:$A$244))</f>
        <v>0</v>
      </c>
      <c r="N23" s="5">
        <f>INDEX('[1]Projects Summary'!$O$5:$O$244,MATCH(B23,'[1]Projects Summary'!$A$5:$A$244))</f>
        <v>0</v>
      </c>
      <c r="O23" s="15">
        <f t="shared" si="0"/>
        <v>1</v>
      </c>
    </row>
    <row r="24" spans="1:15" ht="12" customHeight="1" x14ac:dyDescent="0.25">
      <c r="A24" s="62">
        <v>14</v>
      </c>
      <c r="B24" s="55" t="s">
        <v>34</v>
      </c>
      <c r="C24" s="56" t="s">
        <v>35</v>
      </c>
      <c r="D24" s="23">
        <v>43434</v>
      </c>
      <c r="E24" s="24">
        <v>45626</v>
      </c>
      <c r="F24" s="23">
        <v>44155</v>
      </c>
      <c r="G24" s="24">
        <v>46346</v>
      </c>
      <c r="H24" s="21"/>
      <c r="I24" s="22"/>
      <c r="J24" s="14">
        <f>INDEX('[1]Projects Summary'!$G$5:$G$244,MATCH(B24,'[1]Projects Summary'!$A$5:$A$244))</f>
        <v>70000</v>
      </c>
      <c r="K24" s="5">
        <f>INDEX('[1]Projects Summary'!$I$5:$I$244,MATCH(B24,'[1]Projects Summary'!$A$5:$A$244))</f>
        <v>234333.49</v>
      </c>
      <c r="L24" s="5">
        <f>INDEX('[1]Projects Summary'!$K$5:$K$244,MATCH(B24,'[1]Projects Summary'!$A$5:$A$244))</f>
        <v>234333.49</v>
      </c>
      <c r="M24" s="5">
        <f>INDEX('[1]Projects Summary'!$M$5:$M$244,MATCH(B24,'[1]Projects Summary'!$A$5:$A$244))</f>
        <v>0</v>
      </c>
      <c r="N24" s="5">
        <f>INDEX('[1]Projects Summary'!$O$5:$O$244,MATCH(B24,'[1]Projects Summary'!$A$5:$A$244))</f>
        <v>0</v>
      </c>
      <c r="O24" s="15">
        <f t="shared" si="0"/>
        <v>1</v>
      </c>
    </row>
    <row r="25" spans="1:15" ht="12" customHeight="1" x14ac:dyDescent="0.25">
      <c r="A25" s="62">
        <v>15</v>
      </c>
      <c r="B25" s="55" t="s">
        <v>36</v>
      </c>
      <c r="C25" s="56" t="s">
        <v>37</v>
      </c>
      <c r="D25" s="21"/>
      <c r="E25" s="22"/>
      <c r="F25" s="23">
        <v>43756</v>
      </c>
      <c r="G25" s="24">
        <v>45948</v>
      </c>
      <c r="H25" s="21"/>
      <c r="I25" s="22"/>
      <c r="J25" s="14">
        <f>INDEX('[1]Projects Summary'!$G$5:$G$244,MATCH(B25,'[1]Projects Summary'!$A$5:$A$244))</f>
        <v>332273</v>
      </c>
      <c r="K25" s="5">
        <f>INDEX('[1]Projects Summary'!$I$5:$I$244,MATCH(B25,'[1]Projects Summary'!$A$5:$A$244))</f>
        <v>332273</v>
      </c>
      <c r="L25" s="5">
        <f>INDEX('[1]Projects Summary'!$K$5:$K$244,MATCH(B25,'[1]Projects Summary'!$A$5:$A$244))</f>
        <v>332273</v>
      </c>
      <c r="M25" s="5">
        <f>INDEX('[1]Projects Summary'!$M$5:$M$244,MATCH(B25,'[1]Projects Summary'!$A$5:$A$244))</f>
        <v>0</v>
      </c>
      <c r="N25" s="5">
        <f>INDEX('[1]Projects Summary'!$O$5:$O$244,MATCH(B25,'[1]Projects Summary'!$A$5:$A$244))</f>
        <v>0</v>
      </c>
      <c r="O25" s="15">
        <f t="shared" si="0"/>
        <v>1</v>
      </c>
    </row>
    <row r="26" spans="1:15" ht="12" customHeight="1" x14ac:dyDescent="0.25">
      <c r="A26" s="62">
        <v>16</v>
      </c>
      <c r="B26" s="55" t="s">
        <v>38</v>
      </c>
      <c r="C26" s="56" t="s">
        <v>39</v>
      </c>
      <c r="D26" s="23">
        <v>43434</v>
      </c>
      <c r="E26" s="24">
        <v>45626</v>
      </c>
      <c r="F26" s="21"/>
      <c r="G26" s="22"/>
      <c r="H26" s="21"/>
      <c r="I26" s="22"/>
      <c r="J26" s="14">
        <f>INDEX('[1]Projects Summary'!$G$5:$G$244,MATCH(B26,'[1]Projects Summary'!$A$5:$A$244))</f>
        <v>250000</v>
      </c>
      <c r="K26" s="5">
        <f>INDEX('[1]Projects Summary'!$I$5:$I$244,MATCH(B26,'[1]Projects Summary'!$A$5:$A$244))</f>
        <v>250000</v>
      </c>
      <c r="L26" s="5">
        <f>INDEX('[1]Projects Summary'!$K$5:$K$244,MATCH(B26,'[1]Projects Summary'!$A$5:$A$244))</f>
        <v>250000</v>
      </c>
      <c r="M26" s="5">
        <f>INDEX('[1]Projects Summary'!$M$5:$M$244,MATCH(B26,'[1]Projects Summary'!$A$5:$A$244))</f>
        <v>0</v>
      </c>
      <c r="N26" s="5">
        <f>INDEX('[1]Projects Summary'!$O$5:$O$244,MATCH(B26,'[1]Projects Summary'!$A$5:$A$244))</f>
        <v>0</v>
      </c>
      <c r="O26" s="15">
        <f t="shared" si="0"/>
        <v>1</v>
      </c>
    </row>
    <row r="27" spans="1:15" ht="12" customHeight="1" x14ac:dyDescent="0.25">
      <c r="A27" s="62">
        <v>17</v>
      </c>
      <c r="B27" s="55" t="s">
        <v>40</v>
      </c>
      <c r="C27" s="56" t="s">
        <v>41</v>
      </c>
      <c r="D27" s="21"/>
      <c r="E27" s="22"/>
      <c r="F27" s="23">
        <v>43756</v>
      </c>
      <c r="G27" s="24">
        <v>45948</v>
      </c>
      <c r="H27" s="21"/>
      <c r="I27" s="22"/>
      <c r="J27" s="14">
        <f>INDEX('[1]Projects Summary'!$G$5:$G$244,MATCH(B27,'[1]Projects Summary'!$A$5:$A$244))</f>
        <v>733333</v>
      </c>
      <c r="K27" s="5">
        <f>INDEX('[1]Projects Summary'!$I$5:$I$244,MATCH(B27,'[1]Projects Summary'!$A$5:$A$244))</f>
        <v>733333</v>
      </c>
      <c r="L27" s="5">
        <f>INDEX('[1]Projects Summary'!$K$5:$K$244,MATCH(B27,'[1]Projects Summary'!$A$5:$A$244))</f>
        <v>733333</v>
      </c>
      <c r="M27" s="5">
        <f>INDEX('[1]Projects Summary'!$M$5:$M$244,MATCH(B27,'[1]Projects Summary'!$A$5:$A$244))</f>
        <v>0</v>
      </c>
      <c r="N27" s="5">
        <f>INDEX('[1]Projects Summary'!$O$5:$O$244,MATCH(B27,'[1]Projects Summary'!$A$5:$A$244))</f>
        <v>0</v>
      </c>
      <c r="O27" s="15">
        <f t="shared" si="0"/>
        <v>1</v>
      </c>
    </row>
    <row r="28" spans="1:15" ht="12" customHeight="1" x14ac:dyDescent="0.25">
      <c r="A28" s="62">
        <v>18</v>
      </c>
      <c r="B28" s="55" t="s">
        <v>42</v>
      </c>
      <c r="C28" s="56" t="s">
        <v>43</v>
      </c>
      <c r="D28" s="25">
        <v>43483</v>
      </c>
      <c r="E28" s="26">
        <v>45675</v>
      </c>
      <c r="F28" s="23">
        <v>43756</v>
      </c>
      <c r="G28" s="24">
        <v>45948</v>
      </c>
      <c r="H28" s="21"/>
      <c r="I28" s="22"/>
      <c r="J28" s="14">
        <f>INDEX('[1]Projects Summary'!$G$5:$G$244,MATCH(B28,'[1]Projects Summary'!$A$5:$A$244))</f>
        <v>84105</v>
      </c>
      <c r="K28" s="5">
        <f>INDEX('[1]Projects Summary'!$I$5:$I$244,MATCH(B28,'[1]Projects Summary'!$A$5:$A$244))</f>
        <v>733333</v>
      </c>
      <c r="L28" s="5">
        <f>INDEX('[1]Projects Summary'!$K$5:$K$244,MATCH(B28,'[1]Projects Summary'!$A$5:$A$244))</f>
        <v>733333</v>
      </c>
      <c r="M28" s="5">
        <f>INDEX('[1]Projects Summary'!$M$5:$M$244,MATCH(B28,'[1]Projects Summary'!$A$5:$A$244))</f>
        <v>0</v>
      </c>
      <c r="N28" s="5">
        <f>INDEX('[1]Projects Summary'!$O$5:$O$244,MATCH(B28,'[1]Projects Summary'!$A$5:$A$244))</f>
        <v>0</v>
      </c>
      <c r="O28" s="15">
        <f t="shared" si="0"/>
        <v>1</v>
      </c>
    </row>
    <row r="29" spans="1:15" ht="12" customHeight="1" x14ac:dyDescent="0.25">
      <c r="A29" s="62">
        <v>19</v>
      </c>
      <c r="B29" s="55" t="s">
        <v>44</v>
      </c>
      <c r="C29" s="56" t="s">
        <v>45</v>
      </c>
      <c r="D29" s="21"/>
      <c r="E29" s="22"/>
      <c r="F29" s="23">
        <v>43756</v>
      </c>
      <c r="G29" s="24">
        <v>45948</v>
      </c>
      <c r="H29" s="21"/>
      <c r="I29" s="22"/>
      <c r="J29" s="14">
        <f>INDEX('[1]Projects Summary'!$G$5:$G$244,MATCH(B29,'[1]Projects Summary'!$A$5:$A$244))</f>
        <v>371729</v>
      </c>
      <c r="K29" s="5">
        <f>INDEX('[1]Projects Summary'!$I$5:$I$244,MATCH(B29,'[1]Projects Summary'!$A$5:$A$244))</f>
        <v>371729</v>
      </c>
      <c r="L29" s="5">
        <f>INDEX('[1]Projects Summary'!$K$5:$K$244,MATCH(B29,'[1]Projects Summary'!$A$5:$A$244))</f>
        <v>371729</v>
      </c>
      <c r="M29" s="5">
        <f>INDEX('[1]Projects Summary'!$M$5:$M$244,MATCH(B29,'[1]Projects Summary'!$A$5:$A$244))</f>
        <v>0</v>
      </c>
      <c r="N29" s="5">
        <f>INDEX('[1]Projects Summary'!$O$5:$O$244,MATCH(B29,'[1]Projects Summary'!$A$5:$A$244))</f>
        <v>0</v>
      </c>
      <c r="O29" s="15">
        <f t="shared" si="0"/>
        <v>1</v>
      </c>
    </row>
    <row r="30" spans="1:15" ht="12" customHeight="1" x14ac:dyDescent="0.25">
      <c r="A30" s="62">
        <v>20</v>
      </c>
      <c r="B30" s="55" t="s">
        <v>46</v>
      </c>
      <c r="C30" s="56" t="s">
        <v>47</v>
      </c>
      <c r="D30" s="21"/>
      <c r="E30" s="22"/>
      <c r="F30" s="23">
        <v>43756</v>
      </c>
      <c r="G30" s="24">
        <v>45948</v>
      </c>
      <c r="H30" s="21"/>
      <c r="I30" s="22"/>
      <c r="J30" s="14">
        <f>INDEX('[1]Projects Summary'!$G$5:$G$244,MATCH(B30,'[1]Projects Summary'!$A$5:$A$244))</f>
        <v>366873</v>
      </c>
      <c r="K30" s="5">
        <f>INDEX('[1]Projects Summary'!$I$5:$I$244,MATCH(B30,'[1]Projects Summary'!$A$5:$A$244))</f>
        <v>366873</v>
      </c>
      <c r="L30" s="5">
        <f>INDEX('[1]Projects Summary'!$K$5:$K$244,MATCH(B30,'[1]Projects Summary'!$A$5:$A$244))</f>
        <v>366873</v>
      </c>
      <c r="M30" s="5">
        <f>INDEX('[1]Projects Summary'!$M$5:$M$244,MATCH(B30,'[1]Projects Summary'!$A$5:$A$244))</f>
        <v>0</v>
      </c>
      <c r="N30" s="5">
        <f>INDEX('[1]Projects Summary'!$O$5:$O$244,MATCH(B30,'[1]Projects Summary'!$A$5:$A$244))</f>
        <v>0</v>
      </c>
      <c r="O30" s="15">
        <f t="shared" si="0"/>
        <v>1</v>
      </c>
    </row>
    <row r="31" spans="1:15" ht="12" customHeight="1" x14ac:dyDescent="0.25">
      <c r="A31" s="62">
        <v>21</v>
      </c>
      <c r="B31" s="55" t="s">
        <v>48</v>
      </c>
      <c r="C31" s="56" t="s">
        <v>49</v>
      </c>
      <c r="D31" s="21"/>
      <c r="E31" s="22"/>
      <c r="F31" s="23">
        <v>43756</v>
      </c>
      <c r="G31" s="24">
        <v>45948</v>
      </c>
      <c r="H31" s="21"/>
      <c r="I31" s="22"/>
      <c r="J31" s="14">
        <f>INDEX('[1]Projects Summary'!$G$5:$G$244,MATCH(B31,'[1]Projects Summary'!$A$5:$A$244))</f>
        <v>400000</v>
      </c>
      <c r="K31" s="5">
        <f>INDEX('[1]Projects Summary'!$I$5:$I$244,MATCH(B31,'[1]Projects Summary'!$A$5:$A$244))</f>
        <v>400000</v>
      </c>
      <c r="L31" s="5">
        <f>INDEX('[1]Projects Summary'!$K$5:$K$244,MATCH(B31,'[1]Projects Summary'!$A$5:$A$244))</f>
        <v>400000</v>
      </c>
      <c r="M31" s="5">
        <f>INDEX('[1]Projects Summary'!$M$5:$M$244,MATCH(B31,'[1]Projects Summary'!$A$5:$A$244))</f>
        <v>0</v>
      </c>
      <c r="N31" s="5">
        <f>INDEX('[1]Projects Summary'!$O$5:$O$244,MATCH(B31,'[1]Projects Summary'!$A$5:$A$244))</f>
        <v>0</v>
      </c>
      <c r="O31" s="15">
        <f t="shared" si="0"/>
        <v>1</v>
      </c>
    </row>
    <row r="32" spans="1:15" ht="12" customHeight="1" x14ac:dyDescent="0.25">
      <c r="A32" s="62">
        <v>22</v>
      </c>
      <c r="B32" s="55" t="s">
        <v>50</v>
      </c>
      <c r="C32" s="56" t="s">
        <v>51</v>
      </c>
      <c r="D32" s="23">
        <v>43434</v>
      </c>
      <c r="E32" s="24">
        <v>45626</v>
      </c>
      <c r="F32" s="23">
        <v>43756</v>
      </c>
      <c r="G32" s="24">
        <v>45948</v>
      </c>
      <c r="H32" s="21"/>
      <c r="I32" s="22"/>
      <c r="J32" s="14">
        <f>INDEX('[1]Projects Summary'!$G$5:$G$244,MATCH(B32,'[1]Projects Summary'!$A$5:$A$244))</f>
        <v>219187.5</v>
      </c>
      <c r="K32" s="5">
        <f>INDEX('[1]Projects Summary'!$I$5:$I$244,MATCH(B32,'[1]Projects Summary'!$A$5:$A$244))</f>
        <v>680000</v>
      </c>
      <c r="L32" s="5">
        <f>INDEX('[1]Projects Summary'!$K$5:$K$244,MATCH(B32,'[1]Projects Summary'!$A$5:$A$244))</f>
        <v>680000</v>
      </c>
      <c r="M32" s="5">
        <f>INDEX('[1]Projects Summary'!$M$5:$M$244,MATCH(B32,'[1]Projects Summary'!$A$5:$A$244))</f>
        <v>0</v>
      </c>
      <c r="N32" s="5">
        <f>INDEX('[1]Projects Summary'!$O$5:$O$244,MATCH(B32,'[1]Projects Summary'!$A$5:$A$244))</f>
        <v>0</v>
      </c>
      <c r="O32" s="15">
        <f t="shared" si="0"/>
        <v>1</v>
      </c>
    </row>
    <row r="33" spans="1:15" ht="12" customHeight="1" x14ac:dyDescent="0.25">
      <c r="A33" s="62">
        <v>23</v>
      </c>
      <c r="B33" s="55" t="s">
        <v>52</v>
      </c>
      <c r="C33" s="56" t="s">
        <v>53</v>
      </c>
      <c r="D33" s="23">
        <v>43434</v>
      </c>
      <c r="E33" s="24">
        <v>45626</v>
      </c>
      <c r="F33" s="21"/>
      <c r="G33" s="22"/>
      <c r="H33" s="21"/>
      <c r="I33" s="22"/>
      <c r="J33" s="14">
        <f>INDEX('[1]Projects Summary'!$G$5:$G$244,MATCH(B33,'[1]Projects Summary'!$A$5:$A$244))</f>
        <v>92006.25</v>
      </c>
      <c r="K33" s="5">
        <f>INDEX('[1]Projects Summary'!$I$5:$I$244,MATCH(B33,'[1]Projects Summary'!$A$5:$A$244))</f>
        <v>1016666.5</v>
      </c>
      <c r="L33" s="5">
        <f>INDEX('[1]Projects Summary'!$K$5:$K$244,MATCH(B33,'[1]Projects Summary'!$A$5:$A$244))</f>
        <v>1016666.5</v>
      </c>
      <c r="M33" s="5">
        <f>INDEX('[1]Projects Summary'!$M$5:$M$244,MATCH(B33,'[1]Projects Summary'!$A$5:$A$244))</f>
        <v>0</v>
      </c>
      <c r="N33" s="5">
        <f>INDEX('[1]Projects Summary'!$O$5:$O$244,MATCH(B33,'[1]Projects Summary'!$A$5:$A$244))</f>
        <v>0</v>
      </c>
      <c r="O33" s="15">
        <f t="shared" si="0"/>
        <v>1</v>
      </c>
    </row>
    <row r="34" spans="1:15" ht="12" customHeight="1" x14ac:dyDescent="0.25">
      <c r="A34" s="62">
        <v>24</v>
      </c>
      <c r="B34" s="55" t="s">
        <v>54</v>
      </c>
      <c r="C34" s="56" t="s">
        <v>55</v>
      </c>
      <c r="D34" s="23">
        <v>43434</v>
      </c>
      <c r="E34" s="24">
        <v>45626</v>
      </c>
      <c r="F34" s="23">
        <v>43756</v>
      </c>
      <c r="G34" s="24">
        <v>45948</v>
      </c>
      <c r="H34" s="21"/>
      <c r="I34" s="22"/>
      <c r="J34" s="14">
        <f>INDEX('[1]Projects Summary'!$G$5:$G$244,MATCH(B34,'[1]Projects Summary'!$A$5:$A$244))</f>
        <v>39643.15</v>
      </c>
      <c r="K34" s="5">
        <f>INDEX('[1]Projects Summary'!$I$5:$I$244,MATCH(B34,'[1]Projects Summary'!$A$5:$A$244))</f>
        <v>461352.21</v>
      </c>
      <c r="L34" s="5">
        <f>INDEX('[1]Projects Summary'!$K$5:$K$244,MATCH(B34,'[1]Projects Summary'!$A$5:$A$244))</f>
        <v>461352.21</v>
      </c>
      <c r="M34" s="5">
        <f>INDEX('[1]Projects Summary'!$M$5:$M$244,MATCH(B34,'[1]Projects Summary'!$A$5:$A$244))</f>
        <v>0</v>
      </c>
      <c r="N34" s="5">
        <f>INDEX('[1]Projects Summary'!$O$5:$O$244,MATCH(B34,'[1]Projects Summary'!$A$5:$A$244))</f>
        <v>0</v>
      </c>
      <c r="O34" s="15">
        <f t="shared" si="0"/>
        <v>1</v>
      </c>
    </row>
    <row r="35" spans="1:15" ht="12" customHeight="1" x14ac:dyDescent="0.25">
      <c r="A35" s="62">
        <v>25</v>
      </c>
      <c r="B35" s="55" t="s">
        <v>56</v>
      </c>
      <c r="C35" s="56" t="s">
        <v>57</v>
      </c>
      <c r="D35" s="23">
        <v>43434</v>
      </c>
      <c r="E35" s="24">
        <v>45626</v>
      </c>
      <c r="F35" s="23">
        <v>43756</v>
      </c>
      <c r="G35" s="24">
        <v>45948</v>
      </c>
      <c r="H35" s="21"/>
      <c r="I35" s="22"/>
      <c r="J35" s="14">
        <f>INDEX('[1]Projects Summary'!$G$5:$G$244,MATCH(B35,'[1]Projects Summary'!$A$5:$A$244))</f>
        <v>6036.07</v>
      </c>
      <c r="K35" s="5">
        <f>INDEX('[1]Projects Summary'!$I$5:$I$244,MATCH(B35,'[1]Projects Summary'!$A$5:$A$244))</f>
        <v>95110.49</v>
      </c>
      <c r="L35" s="5">
        <f>INDEX('[1]Projects Summary'!$K$5:$K$244,MATCH(B35,'[1]Projects Summary'!$A$5:$A$244))</f>
        <v>95110.49</v>
      </c>
      <c r="M35" s="5">
        <f>INDEX('[1]Projects Summary'!$M$5:$M$244,MATCH(B35,'[1]Projects Summary'!$A$5:$A$244))</f>
        <v>0</v>
      </c>
      <c r="N35" s="5">
        <f>INDEX('[1]Projects Summary'!$O$5:$O$244,MATCH(B35,'[1]Projects Summary'!$A$5:$A$244))</f>
        <v>0</v>
      </c>
      <c r="O35" s="15">
        <f t="shared" si="0"/>
        <v>1</v>
      </c>
    </row>
    <row r="36" spans="1:15" ht="12" customHeight="1" x14ac:dyDescent="0.25">
      <c r="A36" s="62">
        <v>26</v>
      </c>
      <c r="B36" s="55" t="s">
        <v>58</v>
      </c>
      <c r="C36" s="56" t="s">
        <v>59</v>
      </c>
      <c r="D36" s="23">
        <v>43434</v>
      </c>
      <c r="E36" s="24">
        <v>45626</v>
      </c>
      <c r="F36" s="23">
        <v>43756</v>
      </c>
      <c r="G36" s="24">
        <v>45948</v>
      </c>
      <c r="H36" s="21"/>
      <c r="I36" s="22"/>
      <c r="J36" s="14">
        <f>INDEX('[1]Projects Summary'!$G$5:$G$244,MATCH(B36,'[1]Projects Summary'!$A$5:$A$244))</f>
        <v>80000</v>
      </c>
      <c r="K36" s="5">
        <f>INDEX('[1]Projects Summary'!$I$5:$I$244,MATCH(B36,'[1]Projects Summary'!$A$5:$A$244))</f>
        <v>353278</v>
      </c>
      <c r="L36" s="5">
        <f>INDEX('[1]Projects Summary'!$K$5:$K$244,MATCH(B36,'[1]Projects Summary'!$A$5:$A$244))</f>
        <v>353278</v>
      </c>
      <c r="M36" s="5">
        <f>INDEX('[1]Projects Summary'!$M$5:$M$244,MATCH(B36,'[1]Projects Summary'!$A$5:$A$244))</f>
        <v>0</v>
      </c>
      <c r="N36" s="5">
        <f>INDEX('[1]Projects Summary'!$O$5:$O$244,MATCH(B36,'[1]Projects Summary'!$A$5:$A$244))</f>
        <v>0</v>
      </c>
      <c r="O36" s="15">
        <f t="shared" si="0"/>
        <v>1</v>
      </c>
    </row>
    <row r="37" spans="1:15" ht="12" customHeight="1" x14ac:dyDescent="0.25">
      <c r="A37" s="62">
        <v>27</v>
      </c>
      <c r="B37" s="55" t="s">
        <v>60</v>
      </c>
      <c r="C37" s="56" t="s">
        <v>61</v>
      </c>
      <c r="D37" s="23">
        <v>43434</v>
      </c>
      <c r="E37" s="24">
        <v>45626</v>
      </c>
      <c r="F37" s="23">
        <v>43756</v>
      </c>
      <c r="G37" s="24">
        <v>45948</v>
      </c>
      <c r="H37" s="21"/>
      <c r="I37" s="22"/>
      <c r="J37" s="14">
        <f>INDEX('[1]Projects Summary'!$G$5:$G$244,MATCH(B37,'[1]Projects Summary'!$A$5:$A$244))</f>
        <v>200000</v>
      </c>
      <c r="K37" s="5">
        <f>INDEX('[1]Projects Summary'!$I$5:$I$244,MATCH(B37,'[1]Projects Summary'!$A$5:$A$244))</f>
        <v>834538.26</v>
      </c>
      <c r="L37" s="5">
        <f>INDEX('[1]Projects Summary'!$K$5:$K$244,MATCH(B37,'[1]Projects Summary'!$A$5:$A$244))</f>
        <v>834538.26</v>
      </c>
      <c r="M37" s="5">
        <f>INDEX('[1]Projects Summary'!$M$5:$M$244,MATCH(B37,'[1]Projects Summary'!$A$5:$A$244))</f>
        <v>0</v>
      </c>
      <c r="N37" s="5">
        <f>INDEX('[1]Projects Summary'!$O$5:$O$244,MATCH(B37,'[1]Projects Summary'!$A$5:$A$244))</f>
        <v>0</v>
      </c>
      <c r="O37" s="15">
        <f t="shared" si="0"/>
        <v>1</v>
      </c>
    </row>
    <row r="38" spans="1:15" ht="12" customHeight="1" x14ac:dyDescent="0.25">
      <c r="A38" s="62">
        <v>28</v>
      </c>
      <c r="B38" s="55" t="s">
        <v>62</v>
      </c>
      <c r="C38" s="56" t="s">
        <v>63</v>
      </c>
      <c r="D38" s="21"/>
      <c r="E38" s="22"/>
      <c r="F38" s="23">
        <v>43756</v>
      </c>
      <c r="G38" s="24">
        <v>45948</v>
      </c>
      <c r="H38" s="21"/>
      <c r="I38" s="22"/>
      <c r="J38" s="14">
        <f>INDEX('[1]Projects Summary'!$G$5:$G$244,MATCH(B38,'[1]Projects Summary'!$A$5:$A$244))</f>
        <v>180000</v>
      </c>
      <c r="K38" s="5">
        <f>INDEX('[1]Projects Summary'!$I$5:$I$244,MATCH(B38,'[1]Projects Summary'!$A$5:$A$244))</f>
        <v>180000</v>
      </c>
      <c r="L38" s="5">
        <f>INDEX('[1]Projects Summary'!$K$5:$K$244,MATCH(B38,'[1]Projects Summary'!$A$5:$A$244))</f>
        <v>180000</v>
      </c>
      <c r="M38" s="5">
        <f>INDEX('[1]Projects Summary'!$M$5:$M$244,MATCH(B38,'[1]Projects Summary'!$A$5:$A$244))</f>
        <v>0</v>
      </c>
      <c r="N38" s="5">
        <f>INDEX('[1]Projects Summary'!$O$5:$O$244,MATCH(B38,'[1]Projects Summary'!$A$5:$A$244))</f>
        <v>0</v>
      </c>
      <c r="O38" s="15">
        <f t="shared" si="0"/>
        <v>1</v>
      </c>
    </row>
    <row r="39" spans="1:15" ht="12" customHeight="1" x14ac:dyDescent="0.25">
      <c r="A39" s="62">
        <v>29</v>
      </c>
      <c r="B39" s="55" t="s">
        <v>64</v>
      </c>
      <c r="C39" s="56" t="s">
        <v>65</v>
      </c>
      <c r="D39" s="23">
        <v>43434</v>
      </c>
      <c r="E39" s="24">
        <v>45626</v>
      </c>
      <c r="F39" s="21"/>
      <c r="G39" s="22"/>
      <c r="H39" s="21"/>
      <c r="I39" s="22"/>
      <c r="J39" s="14">
        <f>INDEX('[1]Projects Summary'!$G$5:$G$244,MATCH(B39,'[1]Projects Summary'!$A$5:$A$244))</f>
        <v>1472929.52</v>
      </c>
      <c r="K39" s="5">
        <f>INDEX('[1]Projects Summary'!$I$5:$I$244,MATCH(B39,'[1]Projects Summary'!$A$5:$A$244))</f>
        <v>1472929.52</v>
      </c>
      <c r="L39" s="5">
        <f>INDEX('[1]Projects Summary'!$K$5:$K$244,MATCH(B39,'[1]Projects Summary'!$A$5:$A$244))</f>
        <v>1472929.52</v>
      </c>
      <c r="M39" s="5">
        <f>INDEX('[1]Projects Summary'!$M$5:$M$244,MATCH(B39,'[1]Projects Summary'!$A$5:$A$244))</f>
        <v>0</v>
      </c>
      <c r="N39" s="5">
        <f>INDEX('[1]Projects Summary'!$O$5:$O$244,MATCH(B39,'[1]Projects Summary'!$A$5:$A$244))</f>
        <v>0</v>
      </c>
      <c r="O39" s="15">
        <f t="shared" si="0"/>
        <v>1</v>
      </c>
    </row>
    <row r="40" spans="1:15" ht="12" customHeight="1" thickBot="1" x14ac:dyDescent="0.3">
      <c r="A40" s="4"/>
      <c r="B40" s="60"/>
      <c r="C40" s="69"/>
      <c r="D40" s="27"/>
      <c r="E40" s="28"/>
      <c r="F40" s="27"/>
      <c r="G40" s="28"/>
      <c r="H40" s="27"/>
      <c r="I40" s="28"/>
      <c r="J40" s="16"/>
      <c r="K40" s="17"/>
      <c r="L40" s="17"/>
      <c r="M40" s="17"/>
      <c r="N40" s="17"/>
      <c r="O40" s="18"/>
    </row>
    <row r="41" spans="1:15" ht="12" customHeight="1" thickBot="1" x14ac:dyDescent="0.3">
      <c r="A41" s="4"/>
      <c r="B41" s="262" t="s">
        <v>66</v>
      </c>
      <c r="C41" s="263"/>
      <c r="D41" s="263"/>
      <c r="E41" s="263"/>
      <c r="F41" s="263"/>
      <c r="G41" s="263"/>
      <c r="H41" s="263"/>
      <c r="I41" s="263"/>
      <c r="J41" s="263"/>
      <c r="K41" s="263"/>
      <c r="L41" s="263"/>
      <c r="M41" s="263"/>
      <c r="N41" s="263"/>
      <c r="O41" s="264"/>
    </row>
    <row r="42" spans="1:15" ht="12" customHeight="1" x14ac:dyDescent="0.25">
      <c r="A42" s="62">
        <v>1</v>
      </c>
      <c r="B42" s="53" t="s">
        <v>67</v>
      </c>
      <c r="C42" s="54" t="s">
        <v>68</v>
      </c>
      <c r="D42" s="19">
        <v>43434</v>
      </c>
      <c r="E42" s="20">
        <v>45626</v>
      </c>
      <c r="F42" s="35">
        <v>44686</v>
      </c>
      <c r="G42" s="36">
        <v>46878</v>
      </c>
      <c r="H42" s="31"/>
      <c r="I42" s="32"/>
      <c r="J42" s="11">
        <f>INDEX('[1]Projects Summary'!$G$5:$G$244,MATCH(B42,'[1]Projects Summary'!$A$5:$A$244))</f>
        <v>694444.44</v>
      </c>
      <c r="K42" s="12">
        <f>INDEX('[1]Projects Summary'!$I$5:$I$244,MATCH(B42,'[1]Projects Summary'!$A$5:$A$244))</f>
        <v>1388888.89</v>
      </c>
      <c r="L42" s="12">
        <f>INDEX('[1]Projects Summary'!$K$5:$K$244,MATCH(B42,'[1]Projects Summary'!$A$5:$A$244))</f>
        <v>128406.68</v>
      </c>
      <c r="M42" s="12">
        <f>INDEX('[1]Projects Summary'!$M$5:$M$244,MATCH(B42,'[1]Projects Summary'!$A$5:$A$244))</f>
        <v>3922.21</v>
      </c>
      <c r="N42" s="12">
        <f>INDEX('[1]Projects Summary'!$O$5:$O$244,MATCH(B42,'[1]Projects Summary'!$A$5:$A$244))</f>
        <v>1256560</v>
      </c>
      <c r="O42" s="13">
        <f t="shared" ref="O42:O50" si="1">IFERROR((L42+M42)/K42,"-")</f>
        <v>9.527680072377856E-2</v>
      </c>
    </row>
    <row r="43" spans="1:15" ht="12" customHeight="1" x14ac:dyDescent="0.25">
      <c r="A43" s="62">
        <v>2</v>
      </c>
      <c r="B43" s="55" t="s">
        <v>69</v>
      </c>
      <c r="C43" s="56" t="s">
        <v>70</v>
      </c>
      <c r="D43" s="21"/>
      <c r="E43" s="22"/>
      <c r="F43" s="23">
        <v>43891</v>
      </c>
      <c r="G43" s="24">
        <v>46082</v>
      </c>
      <c r="H43" s="21"/>
      <c r="I43" s="22"/>
      <c r="J43" s="14">
        <f>INDEX('[1]Projects Summary'!$G$5:$G$244,MATCH(B43,'[1]Projects Summary'!$A$5:$A$244))</f>
        <v>305393</v>
      </c>
      <c r="K43" s="5">
        <f>INDEX('[1]Projects Summary'!$I$5:$I$244,MATCH(B43,'[1]Projects Summary'!$A$5:$A$244))</f>
        <v>305393</v>
      </c>
      <c r="L43" s="5">
        <f>INDEX('[1]Projects Summary'!$K$5:$K$244,MATCH(B43,'[1]Projects Summary'!$A$5:$A$244))</f>
        <v>0</v>
      </c>
      <c r="M43" s="5">
        <f>INDEX('[1]Projects Summary'!$M$5:$M$244,MATCH(B43,'[1]Projects Summary'!$A$5:$A$244))</f>
        <v>0</v>
      </c>
      <c r="N43" s="5">
        <f>INDEX('[1]Projects Summary'!$O$5:$O$244,MATCH(B43,'[1]Projects Summary'!$A$5:$A$244))</f>
        <v>305393</v>
      </c>
      <c r="O43" s="15">
        <f t="shared" si="1"/>
        <v>0</v>
      </c>
    </row>
    <row r="44" spans="1:15" ht="12" customHeight="1" x14ac:dyDescent="0.25">
      <c r="A44" s="62">
        <v>3</v>
      </c>
      <c r="B44" s="55" t="s">
        <v>71</v>
      </c>
      <c r="C44" s="56" t="s">
        <v>72</v>
      </c>
      <c r="D44" s="21"/>
      <c r="E44" s="22"/>
      <c r="F44" s="25">
        <v>44665</v>
      </c>
      <c r="G44" s="26">
        <v>46857</v>
      </c>
      <c r="H44" s="21"/>
      <c r="I44" s="22"/>
      <c r="J44" s="14">
        <f>INDEX('[1]Projects Summary'!$G$5:$G$244,MATCH(B44,'[1]Projects Summary'!$A$5:$A$244))</f>
        <v>397580</v>
      </c>
      <c r="K44" s="5">
        <f>INDEX('[1]Projects Summary'!$I$5:$I$244,MATCH(B44,'[1]Projects Summary'!$A$5:$A$244))</f>
        <v>397580</v>
      </c>
      <c r="L44" s="5">
        <f>INDEX('[1]Projects Summary'!$K$5:$K$244,MATCH(B44,'[1]Projects Summary'!$A$5:$A$244))</f>
        <v>0</v>
      </c>
      <c r="M44" s="5">
        <f>INDEX('[1]Projects Summary'!$M$5:$M$244,MATCH(B44,'[1]Projects Summary'!$A$5:$A$244))</f>
        <v>0</v>
      </c>
      <c r="N44" s="5">
        <f>INDEX('[1]Projects Summary'!$O$5:$O$244,MATCH(B44,'[1]Projects Summary'!$A$5:$A$244))</f>
        <v>397580</v>
      </c>
      <c r="O44" s="15">
        <f t="shared" si="1"/>
        <v>0</v>
      </c>
    </row>
    <row r="45" spans="1:15" ht="12" customHeight="1" x14ac:dyDescent="0.25">
      <c r="A45" s="62">
        <v>4</v>
      </c>
      <c r="B45" s="55" t="s">
        <v>73</v>
      </c>
      <c r="C45" s="56" t="s">
        <v>74</v>
      </c>
      <c r="D45" s="21"/>
      <c r="E45" s="22"/>
      <c r="F45" s="23">
        <v>43891</v>
      </c>
      <c r="G45" s="24">
        <v>46082</v>
      </c>
      <c r="H45" s="21"/>
      <c r="I45" s="22"/>
      <c r="J45" s="14">
        <f>INDEX('[1]Projects Summary'!$G$5:$G$244,MATCH(B45,'[1]Projects Summary'!$A$5:$A$244))</f>
        <v>337520</v>
      </c>
      <c r="K45" s="5">
        <f>INDEX('[1]Projects Summary'!$I$5:$I$244,MATCH(B45,'[1]Projects Summary'!$A$5:$A$244))</f>
        <v>337520</v>
      </c>
      <c r="L45" s="5">
        <f>INDEX('[1]Projects Summary'!$K$5:$K$244,MATCH(B45,'[1]Projects Summary'!$A$5:$A$244))</f>
        <v>0</v>
      </c>
      <c r="M45" s="5">
        <f>INDEX('[1]Projects Summary'!$M$5:$M$244,MATCH(B45,'[1]Projects Summary'!$A$5:$A$244))</f>
        <v>0</v>
      </c>
      <c r="N45" s="5">
        <f>INDEX('[1]Projects Summary'!$O$5:$O$244,MATCH(B45,'[1]Projects Summary'!$A$5:$A$244))</f>
        <v>337520</v>
      </c>
      <c r="O45" s="15">
        <f t="shared" si="1"/>
        <v>0</v>
      </c>
    </row>
    <row r="46" spans="1:15" ht="12" customHeight="1" x14ac:dyDescent="0.25">
      <c r="A46" s="62">
        <v>5</v>
      </c>
      <c r="B46" s="55" t="s">
        <v>75</v>
      </c>
      <c r="C46" s="56" t="s">
        <v>76</v>
      </c>
      <c r="D46" s="21"/>
      <c r="E46" s="22"/>
      <c r="F46" s="25">
        <v>44509</v>
      </c>
      <c r="G46" s="26">
        <v>46700</v>
      </c>
      <c r="H46" s="21"/>
      <c r="I46" s="22"/>
      <c r="J46" s="14">
        <f>INDEX('[1]Projects Summary'!$G$5:$G$244,MATCH(B46,'[1]Projects Summary'!$A$5:$A$244))</f>
        <v>120627.16</v>
      </c>
      <c r="K46" s="5">
        <f>INDEX('[1]Projects Summary'!$I$5:$I$244,MATCH(B46,'[1]Projects Summary'!$A$5:$A$244))</f>
        <v>120627.16</v>
      </c>
      <c r="L46" s="5">
        <f>INDEX('[1]Projects Summary'!$K$5:$K$244,MATCH(B46,'[1]Projects Summary'!$A$5:$A$244))</f>
        <v>0</v>
      </c>
      <c r="M46" s="5">
        <f>INDEX('[1]Projects Summary'!$M$5:$M$244,MATCH(B46,'[1]Projects Summary'!$A$5:$A$244))</f>
        <v>0</v>
      </c>
      <c r="N46" s="5">
        <f>INDEX('[1]Projects Summary'!$O$5:$O$244,MATCH(B46,'[1]Projects Summary'!$A$5:$A$244))</f>
        <v>120627.16</v>
      </c>
      <c r="O46" s="15">
        <f t="shared" si="1"/>
        <v>0</v>
      </c>
    </row>
    <row r="47" spans="1:15" ht="12" customHeight="1" x14ac:dyDescent="0.25">
      <c r="A47" s="62">
        <v>6</v>
      </c>
      <c r="B47" s="55" t="s">
        <v>77</v>
      </c>
      <c r="C47" s="56" t="s">
        <v>78</v>
      </c>
      <c r="D47" s="21"/>
      <c r="E47" s="22"/>
      <c r="F47" s="21"/>
      <c r="G47" s="22"/>
      <c r="H47" s="25">
        <v>45136</v>
      </c>
      <c r="I47" s="26">
        <v>47328</v>
      </c>
      <c r="J47" s="14">
        <f>INDEX('[1]Projects Summary'!$G$5:$G$244,MATCH(B47,'[1]Projects Summary'!$A$5:$A$244))</f>
        <v>280444.44</v>
      </c>
      <c r="K47" s="5">
        <f>INDEX('[1]Projects Summary'!$I$5:$I$244,MATCH(B47,'[1]Projects Summary'!$A$5:$A$244))</f>
        <v>280444.44</v>
      </c>
      <c r="L47" s="5">
        <f>INDEX('[1]Projects Summary'!$K$5:$K$244,MATCH(B47,'[1]Projects Summary'!$A$5:$A$244))</f>
        <v>0</v>
      </c>
      <c r="M47" s="5">
        <f>INDEX('[1]Projects Summary'!$M$5:$M$244,MATCH(B47,'[1]Projects Summary'!$A$5:$A$244))</f>
        <v>0</v>
      </c>
      <c r="N47" s="5">
        <f>INDEX('[1]Projects Summary'!$O$5:$O$244,MATCH(B47,'[1]Projects Summary'!$A$5:$A$244))</f>
        <v>280444.44</v>
      </c>
      <c r="O47" s="15">
        <f t="shared" si="1"/>
        <v>0</v>
      </c>
    </row>
    <row r="48" spans="1:15" ht="12" customHeight="1" x14ac:dyDescent="0.25">
      <c r="A48" s="62">
        <v>7</v>
      </c>
      <c r="B48" s="55" t="s">
        <v>79</v>
      </c>
      <c r="C48" s="56" t="s">
        <v>80</v>
      </c>
      <c r="D48" s="23">
        <v>43434</v>
      </c>
      <c r="E48" s="24">
        <v>45626</v>
      </c>
      <c r="F48" s="21"/>
      <c r="G48" s="22"/>
      <c r="H48" s="21"/>
      <c r="I48" s="22"/>
      <c r="J48" s="14">
        <f>INDEX('[1]Projects Summary'!$G$5:$G$244,MATCH(B48,'[1]Projects Summary'!$A$5:$A$244))</f>
        <v>160000</v>
      </c>
      <c r="K48" s="5">
        <f>INDEX('[1]Projects Summary'!$I$5:$I$244,MATCH(B48,'[1]Projects Summary'!$A$5:$A$244))</f>
        <v>160000</v>
      </c>
      <c r="L48" s="5">
        <f>INDEX('[1]Projects Summary'!$K$5:$K$244,MATCH(B48,'[1]Projects Summary'!$A$5:$A$244))</f>
        <v>0</v>
      </c>
      <c r="M48" s="5">
        <f>INDEX('[1]Projects Summary'!$M$5:$M$244,MATCH(B48,'[1]Projects Summary'!$A$5:$A$244))</f>
        <v>0</v>
      </c>
      <c r="N48" s="5">
        <f>INDEX('[1]Projects Summary'!$O$5:$O$244,MATCH(B48,'[1]Projects Summary'!$A$5:$A$244))</f>
        <v>160000</v>
      </c>
      <c r="O48" s="15">
        <f t="shared" si="1"/>
        <v>0</v>
      </c>
    </row>
    <row r="49" spans="1:15" ht="12" customHeight="1" x14ac:dyDescent="0.25">
      <c r="A49" s="62">
        <v>8</v>
      </c>
      <c r="B49" s="55" t="s">
        <v>81</v>
      </c>
      <c r="C49" s="56" t="s">
        <v>82</v>
      </c>
      <c r="D49" s="23">
        <v>43434</v>
      </c>
      <c r="E49" s="24">
        <v>45626</v>
      </c>
      <c r="F49" s="21"/>
      <c r="G49" s="22"/>
      <c r="H49" s="21"/>
      <c r="I49" s="22"/>
      <c r="J49" s="14">
        <f>INDEX('[1]Projects Summary'!$G$5:$G$244,MATCH(B49,'[1]Projects Summary'!$A$5:$A$244))</f>
        <v>133884.48000000001</v>
      </c>
      <c r="K49" s="5">
        <f>INDEX('[1]Projects Summary'!$I$5:$I$244,MATCH(B49,'[1]Projects Summary'!$A$5:$A$244))</f>
        <v>133884.48000000001</v>
      </c>
      <c r="L49" s="5">
        <f>INDEX('[1]Projects Summary'!$K$5:$K$244,MATCH(B49,'[1]Projects Summary'!$A$5:$A$244))</f>
        <v>63863.31</v>
      </c>
      <c r="M49" s="5">
        <f>INDEX('[1]Projects Summary'!$M$5:$M$244,MATCH(B49,'[1]Projects Summary'!$A$5:$A$244))</f>
        <v>0</v>
      </c>
      <c r="N49" s="5">
        <f>INDEX('[1]Projects Summary'!$O$5:$O$244,MATCH(B49,'[1]Projects Summary'!$A$5:$A$244))</f>
        <v>70021.170000000013</v>
      </c>
      <c r="O49" s="15">
        <f t="shared" si="1"/>
        <v>0.47700308504764699</v>
      </c>
    </row>
    <row r="50" spans="1:15" ht="12" customHeight="1" x14ac:dyDescent="0.25">
      <c r="A50" s="62">
        <v>9</v>
      </c>
      <c r="B50" s="55" t="s">
        <v>83</v>
      </c>
      <c r="C50" s="56" t="s">
        <v>84</v>
      </c>
      <c r="D50" s="23">
        <v>43434</v>
      </c>
      <c r="E50" s="24">
        <v>45626</v>
      </c>
      <c r="F50" s="21"/>
      <c r="G50" s="22"/>
      <c r="H50" s="21"/>
      <c r="I50" s="22"/>
      <c r="J50" s="14">
        <f>INDEX('[1]Projects Summary'!$G$5:$G$244,MATCH(B50,'[1]Projects Summary'!$A$5:$A$244))</f>
        <v>455870.87</v>
      </c>
      <c r="K50" s="5">
        <f>INDEX('[1]Projects Summary'!$I$5:$I$244,MATCH(B50,'[1]Projects Summary'!$A$5:$A$244))</f>
        <v>455870.87</v>
      </c>
      <c r="L50" s="5">
        <f>INDEX('[1]Projects Summary'!$K$5:$K$244,MATCH(B50,'[1]Projects Summary'!$A$5:$A$244))</f>
        <v>0</v>
      </c>
      <c r="M50" s="5">
        <f>INDEX('[1]Projects Summary'!$M$5:$M$244,MATCH(B50,'[1]Projects Summary'!$A$5:$A$244))</f>
        <v>0</v>
      </c>
      <c r="N50" s="5">
        <f>INDEX('[1]Projects Summary'!$O$5:$O$244,MATCH(B50,'[1]Projects Summary'!$A$5:$A$244))</f>
        <v>455870.87</v>
      </c>
      <c r="O50" s="15">
        <f t="shared" si="1"/>
        <v>0</v>
      </c>
    </row>
    <row r="51" spans="1:15" ht="12" customHeight="1" thickBot="1" x14ac:dyDescent="0.3">
      <c r="A51" s="62"/>
      <c r="B51" s="60"/>
      <c r="C51" s="69"/>
      <c r="D51" s="27"/>
      <c r="E51" s="28"/>
      <c r="F51" s="27"/>
      <c r="G51" s="28"/>
      <c r="H51" s="27"/>
      <c r="I51" s="28"/>
      <c r="J51" s="16"/>
      <c r="K51" s="17"/>
      <c r="L51" s="17"/>
      <c r="M51" s="17"/>
      <c r="N51" s="17"/>
      <c r="O51" s="18"/>
    </row>
    <row r="52" spans="1:15" ht="12" customHeight="1" thickBot="1" x14ac:dyDescent="0.3">
      <c r="A52" s="4"/>
      <c r="B52" s="265" t="s">
        <v>85</v>
      </c>
      <c r="C52" s="266"/>
      <c r="D52" s="266"/>
      <c r="E52" s="266"/>
      <c r="F52" s="266"/>
      <c r="G52" s="266"/>
      <c r="H52" s="266"/>
      <c r="I52" s="266"/>
      <c r="J52" s="266"/>
      <c r="K52" s="266"/>
      <c r="L52" s="266"/>
      <c r="M52" s="266"/>
      <c r="N52" s="266"/>
      <c r="O52" s="267"/>
    </row>
    <row r="53" spans="1:15" ht="12" customHeight="1" x14ac:dyDescent="0.25">
      <c r="A53" s="62">
        <v>1</v>
      </c>
      <c r="B53" s="53" t="s">
        <v>86</v>
      </c>
      <c r="C53" s="54" t="s">
        <v>87</v>
      </c>
      <c r="D53" s="19">
        <v>43434</v>
      </c>
      <c r="E53" s="20">
        <v>45626</v>
      </c>
      <c r="F53" s="35">
        <v>43891</v>
      </c>
      <c r="G53" s="36">
        <v>46082</v>
      </c>
      <c r="H53" s="31"/>
      <c r="I53" s="32"/>
      <c r="J53" s="11">
        <f>INDEX('[1]Projects Summary'!$G$5:$G$244,MATCH(B53,'[1]Projects Summary'!$A$5:$A$244))</f>
        <v>100000</v>
      </c>
      <c r="K53" s="12">
        <f>INDEX('[1]Projects Summary'!$I$5:$I$244,MATCH(B53,'[1]Projects Summary'!$A$5:$A$244))</f>
        <v>439637</v>
      </c>
      <c r="L53" s="12">
        <f>INDEX('[1]Projects Summary'!$K$5:$K$244,MATCH(B53,'[1]Projects Summary'!$A$5:$A$244))</f>
        <v>438261.13</v>
      </c>
      <c r="M53" s="12">
        <f>INDEX('[1]Projects Summary'!$M$5:$M$244,MATCH(B53,'[1]Projects Summary'!$A$5:$A$244))</f>
        <v>1375.77</v>
      </c>
      <c r="N53" s="12">
        <f>INDEX('[1]Projects Summary'!$O$5:$O$244,MATCH(B53,'[1]Projects Summary'!$A$5:$A$244))</f>
        <v>9.9999999995361577E-2</v>
      </c>
      <c r="O53" s="13">
        <f t="shared" ref="O53:O116" si="2">IFERROR((L53+M53)/K53,"-")</f>
        <v>0.99999977253961791</v>
      </c>
    </row>
    <row r="54" spans="1:15" ht="12" customHeight="1" x14ac:dyDescent="0.25">
      <c r="A54" s="62">
        <v>2</v>
      </c>
      <c r="B54" s="55" t="s">
        <v>88</v>
      </c>
      <c r="C54" s="56" t="s">
        <v>89</v>
      </c>
      <c r="D54" s="23">
        <v>43434</v>
      </c>
      <c r="E54" s="24">
        <v>45626</v>
      </c>
      <c r="F54" s="21"/>
      <c r="G54" s="22"/>
      <c r="H54" s="21"/>
      <c r="I54" s="22"/>
      <c r="J54" s="14">
        <f>INDEX('[1]Projects Summary'!$G$5:$G$244,MATCH(B54,'[1]Projects Summary'!$A$5:$A$244))</f>
        <v>228189</v>
      </c>
      <c r="K54" s="5">
        <f>INDEX('[1]Projects Summary'!$I$5:$I$244,MATCH(B54,'[1]Projects Summary'!$A$5:$A$244))</f>
        <v>228189</v>
      </c>
      <c r="L54" s="5">
        <f>INDEX('[1]Projects Summary'!$K$5:$K$244,MATCH(B54,'[1]Projects Summary'!$A$5:$A$244))</f>
        <v>228189</v>
      </c>
      <c r="M54" s="5">
        <f>INDEX('[1]Projects Summary'!$M$5:$M$244,MATCH(B54,'[1]Projects Summary'!$A$5:$A$244))</f>
        <v>0</v>
      </c>
      <c r="N54" s="5">
        <f>INDEX('[1]Projects Summary'!$O$5:$O$244,MATCH(B54,'[1]Projects Summary'!$A$5:$A$244))</f>
        <v>0</v>
      </c>
      <c r="O54" s="15">
        <f t="shared" si="2"/>
        <v>1</v>
      </c>
    </row>
    <row r="55" spans="1:15" ht="12" customHeight="1" x14ac:dyDescent="0.25">
      <c r="A55" s="62">
        <v>3</v>
      </c>
      <c r="B55" s="55" t="s">
        <v>90</v>
      </c>
      <c r="C55" s="56" t="s">
        <v>91</v>
      </c>
      <c r="D55" s="23">
        <v>43434</v>
      </c>
      <c r="E55" s="24">
        <v>45626</v>
      </c>
      <c r="F55" s="25">
        <v>45141</v>
      </c>
      <c r="G55" s="26">
        <v>47333</v>
      </c>
      <c r="H55" s="21"/>
      <c r="I55" s="22"/>
      <c r="J55" s="14">
        <f>INDEX('[1]Projects Summary'!$G$5:$G$244,MATCH(B55,'[1]Projects Summary'!$A$5:$A$244))</f>
        <v>150018.78</v>
      </c>
      <c r="K55" s="5">
        <f>INDEX('[1]Projects Summary'!$I$5:$I$244,MATCH(B55,'[1]Projects Summary'!$A$5:$A$244))</f>
        <v>743118.78</v>
      </c>
      <c r="L55" s="5">
        <f>INDEX('[1]Projects Summary'!$K$5:$K$244,MATCH(B55,'[1]Projects Summary'!$A$5:$A$244))</f>
        <v>615197.63</v>
      </c>
      <c r="M55" s="5">
        <f>INDEX('[1]Projects Summary'!$M$5:$M$244,MATCH(B55,'[1]Projects Summary'!$A$5:$A$244))</f>
        <v>0</v>
      </c>
      <c r="N55" s="5">
        <f>INDEX('[1]Projects Summary'!$O$5:$O$244,MATCH(B55,'[1]Projects Summary'!$A$5:$A$244))</f>
        <v>127921.15000000002</v>
      </c>
      <c r="O55" s="15">
        <f t="shared" si="2"/>
        <v>0.82785908061696412</v>
      </c>
    </row>
    <row r="56" spans="1:15" ht="12" customHeight="1" x14ac:dyDescent="0.25">
      <c r="A56" s="4">
        <v>4</v>
      </c>
      <c r="B56" s="55" t="s">
        <v>92</v>
      </c>
      <c r="C56" s="56" t="s">
        <v>93</v>
      </c>
      <c r="D56" s="23">
        <v>43434</v>
      </c>
      <c r="E56" s="24">
        <v>45626</v>
      </c>
      <c r="F56" s="25">
        <v>45658</v>
      </c>
      <c r="G56" s="26">
        <v>47849</v>
      </c>
      <c r="H56" s="21"/>
      <c r="I56" s="22"/>
      <c r="J56" s="14">
        <f>INDEX('[1]Projects Summary'!$G$5:$G$244,MATCH(B56,'[1]Projects Summary'!$A$5:$A$244))</f>
        <v>300000</v>
      </c>
      <c r="K56" s="5">
        <f>INDEX('[1]Projects Summary'!$I$5:$I$244,MATCH(B56,'[1]Projects Summary'!$A$5:$A$244))</f>
        <v>683500</v>
      </c>
      <c r="L56" s="5">
        <f>INDEX('[1]Projects Summary'!$K$5:$K$244,MATCH(B56,'[1]Projects Summary'!$A$5:$A$244))</f>
        <v>0</v>
      </c>
      <c r="M56" s="5">
        <f>INDEX('[1]Projects Summary'!$M$5:$M$244,MATCH(B56,'[1]Projects Summary'!$A$5:$A$244))</f>
        <v>0</v>
      </c>
      <c r="N56" s="5">
        <f>INDEX('[1]Projects Summary'!$O$5:$O$244,MATCH(B56,'[1]Projects Summary'!$A$5:$A$244))</f>
        <v>683500</v>
      </c>
      <c r="O56" s="15">
        <f t="shared" si="2"/>
        <v>0</v>
      </c>
    </row>
    <row r="57" spans="1:15" ht="12" customHeight="1" x14ac:dyDescent="0.25">
      <c r="A57" s="52" t="s">
        <v>677</v>
      </c>
      <c r="B57" s="55" t="s">
        <v>94</v>
      </c>
      <c r="C57" s="56" t="s">
        <v>95</v>
      </c>
      <c r="D57" s="23">
        <v>43434</v>
      </c>
      <c r="E57" s="24">
        <v>45626</v>
      </c>
      <c r="F57" s="25">
        <v>44356</v>
      </c>
      <c r="G57" s="26">
        <v>46547</v>
      </c>
      <c r="H57" s="21"/>
      <c r="I57" s="22"/>
      <c r="J57" s="14">
        <f>INDEX('[1]Projects Summary'!$G$5:$G$244,MATCH(B57,'[1]Projects Summary'!$A$5:$A$244))</f>
        <v>150000</v>
      </c>
      <c r="K57" s="5">
        <f>INDEX('[1]Projects Summary'!$I$5:$I$244,MATCH(B57,'[1]Projects Summary'!$A$5:$A$244))</f>
        <v>0</v>
      </c>
      <c r="L57" s="5">
        <f>INDEX('[1]Projects Summary'!$K$5:$K$244,MATCH(B57,'[1]Projects Summary'!$A$5:$A$244))</f>
        <v>0</v>
      </c>
      <c r="M57" s="5">
        <f>INDEX('[1]Projects Summary'!$M$5:$M$244,MATCH(B57,'[1]Projects Summary'!$A$5:$A$244))</f>
        <v>0</v>
      </c>
      <c r="N57" s="5">
        <f>INDEX('[1]Projects Summary'!$O$5:$O$244,MATCH(B57,'[1]Projects Summary'!$A$5:$A$244))</f>
        <v>0</v>
      </c>
      <c r="O57" s="15" t="str">
        <f t="shared" si="2"/>
        <v>-</v>
      </c>
    </row>
    <row r="58" spans="1:15" ht="12" customHeight="1" x14ac:dyDescent="0.25">
      <c r="A58" s="52">
        <v>5</v>
      </c>
      <c r="B58" s="55" t="s">
        <v>96</v>
      </c>
      <c r="C58" s="56" t="s">
        <v>97</v>
      </c>
      <c r="D58" s="21"/>
      <c r="E58" s="22"/>
      <c r="F58" s="21"/>
      <c r="G58" s="22"/>
      <c r="H58" s="25">
        <v>44358</v>
      </c>
      <c r="I58" s="26">
        <v>46549</v>
      </c>
      <c r="J58" s="14">
        <f>INDEX('[1]Projects Summary'!$G$5:$G$244,MATCH(B58,'[1]Projects Summary'!$A$5:$A$244))</f>
        <v>683333</v>
      </c>
      <c r="K58" s="5">
        <f>INDEX('[1]Projects Summary'!$I$5:$I$244,MATCH(B58,'[1]Projects Summary'!$A$5:$A$244))</f>
        <v>683333</v>
      </c>
      <c r="L58" s="5">
        <f>INDEX('[1]Projects Summary'!$K$5:$K$244,MATCH(B58,'[1]Projects Summary'!$A$5:$A$244))</f>
        <v>682434.78</v>
      </c>
      <c r="M58" s="5">
        <f>INDEX('[1]Projects Summary'!$M$5:$M$244,MATCH(B58,'[1]Projects Summary'!$A$5:$A$244))</f>
        <v>0</v>
      </c>
      <c r="N58" s="5">
        <f>INDEX('[1]Projects Summary'!$O$5:$O$244,MATCH(B58,'[1]Projects Summary'!$A$5:$A$244))</f>
        <v>898.21999999997206</v>
      </c>
      <c r="O58" s="15">
        <f t="shared" si="2"/>
        <v>0.9986855310661128</v>
      </c>
    </row>
    <row r="59" spans="1:15" ht="12" customHeight="1" x14ac:dyDescent="0.25">
      <c r="A59" s="62">
        <v>6</v>
      </c>
      <c r="B59" s="55" t="s">
        <v>98</v>
      </c>
      <c r="C59" s="56" t="s">
        <v>99</v>
      </c>
      <c r="D59" s="21"/>
      <c r="E59" s="22"/>
      <c r="F59" s="25">
        <v>46079</v>
      </c>
      <c r="G59" s="26">
        <v>48270</v>
      </c>
      <c r="H59" s="21"/>
      <c r="I59" s="22"/>
      <c r="J59" s="14">
        <f>INDEX('[1]Projects Summary'!$G$5:$G$244,MATCH(B59,'[1]Projects Summary'!$A$5:$A$244))</f>
        <v>0</v>
      </c>
      <c r="K59" s="5">
        <f>INDEX('[1]Projects Summary'!$I$5:$I$244,MATCH(B59,'[1]Projects Summary'!$A$5:$A$244))</f>
        <v>75991.22</v>
      </c>
      <c r="L59" s="5">
        <f>INDEX('[1]Projects Summary'!$K$5:$K$244,MATCH(B59,'[1]Projects Summary'!$A$5:$A$244))</f>
        <v>0</v>
      </c>
      <c r="M59" s="5">
        <f>INDEX('[1]Projects Summary'!$M$5:$M$244,MATCH(B59,'[1]Projects Summary'!$A$5:$A$244))</f>
        <v>0</v>
      </c>
      <c r="N59" s="5">
        <f>INDEX('[1]Projects Summary'!$O$5:$O$244,MATCH(B59,'[1]Projects Summary'!$A$5:$A$244))</f>
        <v>75991.22</v>
      </c>
      <c r="O59" s="15">
        <f t="shared" si="2"/>
        <v>0</v>
      </c>
    </row>
    <row r="60" spans="1:15" ht="12" customHeight="1" x14ac:dyDescent="0.25">
      <c r="A60" s="52" t="s">
        <v>678</v>
      </c>
      <c r="B60" s="55" t="s">
        <v>100</v>
      </c>
      <c r="C60" s="56" t="s">
        <v>101</v>
      </c>
      <c r="D60" s="21"/>
      <c r="E60" s="22"/>
      <c r="F60" s="23">
        <v>43891</v>
      </c>
      <c r="G60" s="24">
        <v>46082</v>
      </c>
      <c r="H60" s="21"/>
      <c r="I60" s="22"/>
      <c r="J60" s="14">
        <f>INDEX('[1]Projects Summary'!$G$5:$G$244,MATCH(B60,'[1]Projects Summary'!$A$5:$A$244))</f>
        <v>694444.44</v>
      </c>
      <c r="K60" s="5">
        <f>INDEX('[1]Projects Summary'!$I$5:$I$244,MATCH(B60,'[1]Projects Summary'!$A$5:$A$244))</f>
        <v>0</v>
      </c>
      <c r="L60" s="5">
        <f>INDEX('[1]Projects Summary'!$K$5:$K$244,MATCH(B60,'[1]Projects Summary'!$A$5:$A$244))</f>
        <v>0</v>
      </c>
      <c r="M60" s="5">
        <f>INDEX('[1]Projects Summary'!$M$5:$M$244,MATCH(B60,'[1]Projects Summary'!$A$5:$A$244))</f>
        <v>0</v>
      </c>
      <c r="N60" s="5">
        <f>INDEX('[1]Projects Summary'!$O$5:$O$244,MATCH(B60,'[1]Projects Summary'!$A$5:$A$244))</f>
        <v>0</v>
      </c>
      <c r="O60" s="15" t="str">
        <f t="shared" si="2"/>
        <v>-</v>
      </c>
    </row>
    <row r="61" spans="1:15" ht="12" customHeight="1" x14ac:dyDescent="0.25">
      <c r="A61" s="52" t="s">
        <v>678</v>
      </c>
      <c r="B61" s="55" t="s">
        <v>102</v>
      </c>
      <c r="C61" s="56" t="s">
        <v>103</v>
      </c>
      <c r="D61" s="21"/>
      <c r="E61" s="22"/>
      <c r="F61" s="21"/>
      <c r="G61" s="22"/>
      <c r="H61" s="25">
        <v>45866</v>
      </c>
      <c r="I61" s="26">
        <v>48057</v>
      </c>
      <c r="J61" s="14">
        <f>INDEX('[1]Projects Summary'!$G$5:$G$244,MATCH(B61,'[1]Projects Summary'!$A$5:$A$244))</f>
        <v>114000</v>
      </c>
      <c r="K61" s="5">
        <f>INDEX('[1]Projects Summary'!$I$5:$I$244,MATCH(B61,'[1]Projects Summary'!$A$5:$A$244))</f>
        <v>114000</v>
      </c>
      <c r="L61" s="5">
        <f>INDEX('[1]Projects Summary'!$K$5:$K$244,MATCH(B61,'[1]Projects Summary'!$A$5:$A$244))</f>
        <v>0</v>
      </c>
      <c r="M61" s="5">
        <f>INDEX('[1]Projects Summary'!$M$5:$M$244,MATCH(B61,'[1]Projects Summary'!$A$5:$A$244))</f>
        <v>0</v>
      </c>
      <c r="N61" s="5">
        <f>INDEX('[1]Projects Summary'!$O$5:$O$244,MATCH(B61,'[1]Projects Summary'!$A$5:$A$244))</f>
        <v>114000</v>
      </c>
      <c r="O61" s="15">
        <f t="shared" si="2"/>
        <v>0</v>
      </c>
    </row>
    <row r="62" spans="1:15" ht="12" customHeight="1" x14ac:dyDescent="0.25">
      <c r="A62" s="52" t="s">
        <v>678</v>
      </c>
      <c r="B62" s="55" t="s">
        <v>104</v>
      </c>
      <c r="C62" s="56" t="s">
        <v>105</v>
      </c>
      <c r="D62" s="21"/>
      <c r="E62" s="22"/>
      <c r="F62" s="21"/>
      <c r="G62" s="22"/>
      <c r="H62" s="25">
        <v>45866</v>
      </c>
      <c r="I62" s="26">
        <v>48057</v>
      </c>
      <c r="J62" s="14">
        <f>INDEX('[1]Projects Summary'!$G$5:$G$244,MATCH(B62,'[1]Projects Summary'!$A$5:$A$244))</f>
        <v>100000</v>
      </c>
      <c r="K62" s="5">
        <f>INDEX('[1]Projects Summary'!$I$5:$I$244,MATCH(B62,'[1]Projects Summary'!$A$5:$A$244))</f>
        <v>100000</v>
      </c>
      <c r="L62" s="5">
        <f>INDEX('[1]Projects Summary'!$K$5:$K$244,MATCH(B62,'[1]Projects Summary'!$A$5:$A$244))</f>
        <v>0</v>
      </c>
      <c r="M62" s="5">
        <f>INDEX('[1]Projects Summary'!$M$5:$M$244,MATCH(B62,'[1]Projects Summary'!$A$5:$A$244))</f>
        <v>0</v>
      </c>
      <c r="N62" s="5">
        <f>INDEX('[1]Projects Summary'!$O$5:$O$244,MATCH(B62,'[1]Projects Summary'!$A$5:$A$244))</f>
        <v>100000</v>
      </c>
      <c r="O62" s="15">
        <f t="shared" si="2"/>
        <v>0</v>
      </c>
    </row>
    <row r="63" spans="1:15" ht="12" customHeight="1" x14ac:dyDescent="0.25">
      <c r="A63" s="52" t="s">
        <v>678</v>
      </c>
      <c r="B63" s="55" t="s">
        <v>106</v>
      </c>
      <c r="C63" s="56" t="s">
        <v>107</v>
      </c>
      <c r="D63" s="21"/>
      <c r="E63" s="22"/>
      <c r="F63" s="21"/>
      <c r="G63" s="22"/>
      <c r="H63" s="25">
        <v>45866</v>
      </c>
      <c r="I63" s="26">
        <v>48057</v>
      </c>
      <c r="J63" s="14">
        <f>INDEX('[1]Projects Summary'!$G$5:$G$244,MATCH(B63,'[1]Projects Summary'!$A$5:$A$244))</f>
        <v>0</v>
      </c>
      <c r="K63" s="5">
        <f>INDEX('[1]Projects Summary'!$I$5:$I$244,MATCH(B63,'[1]Projects Summary'!$A$5:$A$244))</f>
        <v>75991.22</v>
      </c>
      <c r="L63" s="5">
        <f>INDEX('[1]Projects Summary'!$K$5:$K$244,MATCH(B63,'[1]Projects Summary'!$A$5:$A$244))</f>
        <v>0</v>
      </c>
      <c r="M63" s="5">
        <f>INDEX('[1]Projects Summary'!$M$5:$M$244,MATCH(B63,'[1]Projects Summary'!$A$5:$A$244))</f>
        <v>0</v>
      </c>
      <c r="N63" s="5">
        <f>INDEX('[1]Projects Summary'!$O$5:$O$244,MATCH(B63,'[1]Projects Summary'!$A$5:$A$244))</f>
        <v>75991.22</v>
      </c>
      <c r="O63" s="15">
        <f t="shared" si="2"/>
        <v>0</v>
      </c>
    </row>
    <row r="64" spans="1:15" ht="12" customHeight="1" x14ac:dyDescent="0.25">
      <c r="A64" s="52" t="s">
        <v>678</v>
      </c>
      <c r="B64" s="55" t="s">
        <v>108</v>
      </c>
      <c r="C64" s="56" t="s">
        <v>109</v>
      </c>
      <c r="D64" s="21"/>
      <c r="E64" s="22"/>
      <c r="F64" s="21"/>
      <c r="G64" s="22"/>
      <c r="H64" s="25">
        <v>45866</v>
      </c>
      <c r="I64" s="26">
        <v>48057</v>
      </c>
      <c r="J64" s="14">
        <f>INDEX('[1]Projects Summary'!$G$5:$G$244,MATCH(B64,'[1]Projects Summary'!$A$5:$A$244))</f>
        <v>0</v>
      </c>
      <c r="K64" s="5">
        <f>INDEX('[1]Projects Summary'!$I$5:$I$244,MATCH(B64,'[1]Projects Summary'!$A$5:$A$244))</f>
        <v>75991.22</v>
      </c>
      <c r="L64" s="5">
        <f>INDEX('[1]Projects Summary'!$K$5:$K$244,MATCH(B64,'[1]Projects Summary'!$A$5:$A$244))</f>
        <v>0</v>
      </c>
      <c r="M64" s="5">
        <f>INDEX('[1]Projects Summary'!$M$5:$M$244,MATCH(B64,'[1]Projects Summary'!$A$5:$A$244))</f>
        <v>0</v>
      </c>
      <c r="N64" s="5">
        <f>INDEX('[1]Projects Summary'!$O$5:$O$244,MATCH(B64,'[1]Projects Summary'!$A$5:$A$244))</f>
        <v>75991.22</v>
      </c>
      <c r="O64" s="15">
        <f t="shared" si="2"/>
        <v>0</v>
      </c>
    </row>
    <row r="65" spans="1:15" ht="12" customHeight="1" x14ac:dyDescent="0.25">
      <c r="A65" s="62">
        <v>8</v>
      </c>
      <c r="B65" s="55" t="s">
        <v>110</v>
      </c>
      <c r="C65" s="56" t="s">
        <v>111</v>
      </c>
      <c r="D65" s="21"/>
      <c r="E65" s="22"/>
      <c r="F65" s="25">
        <v>44302</v>
      </c>
      <c r="G65" s="26">
        <v>46493</v>
      </c>
      <c r="H65" s="21"/>
      <c r="I65" s="22"/>
      <c r="J65" s="14">
        <f>INDEX('[1]Projects Summary'!$G$5:$G$244,MATCH(B65,'[1]Projects Summary'!$A$5:$A$244))</f>
        <v>1980000</v>
      </c>
      <c r="K65" s="5">
        <f>INDEX('[1]Projects Summary'!$I$5:$I$244,MATCH(B65,'[1]Projects Summary'!$A$5:$A$244))</f>
        <v>1980000</v>
      </c>
      <c r="L65" s="5">
        <f>INDEX('[1]Projects Summary'!$K$5:$K$244,MATCH(B65,'[1]Projects Summary'!$A$5:$A$244))</f>
        <v>1980000</v>
      </c>
      <c r="M65" s="5">
        <f>INDEX('[1]Projects Summary'!$M$5:$M$244,MATCH(B65,'[1]Projects Summary'!$A$5:$A$244))</f>
        <v>0</v>
      </c>
      <c r="N65" s="5">
        <f>INDEX('[1]Projects Summary'!$O$5:$O$244,MATCH(B65,'[1]Projects Summary'!$A$5:$A$244))</f>
        <v>0</v>
      </c>
      <c r="O65" s="15">
        <f t="shared" si="2"/>
        <v>1</v>
      </c>
    </row>
    <row r="66" spans="1:15" ht="12" customHeight="1" x14ac:dyDescent="0.25">
      <c r="A66" s="63">
        <v>9</v>
      </c>
      <c r="B66" s="55" t="s">
        <v>112</v>
      </c>
      <c r="C66" s="56" t="s">
        <v>113</v>
      </c>
      <c r="D66" s="21"/>
      <c r="E66" s="22"/>
      <c r="F66" s="23">
        <v>43891</v>
      </c>
      <c r="G66" s="24">
        <v>46082</v>
      </c>
      <c r="H66" s="21"/>
      <c r="I66" s="22"/>
      <c r="J66" s="14">
        <f>INDEX('[1]Projects Summary'!$G$5:$G$244,MATCH(B66,'[1]Projects Summary'!$A$5:$A$244))</f>
        <v>596666.66</v>
      </c>
      <c r="K66" s="5">
        <f>INDEX('[1]Projects Summary'!$I$5:$I$244,MATCH(B66,'[1]Projects Summary'!$A$5:$A$244))</f>
        <v>271666.65999999997</v>
      </c>
      <c r="L66" s="5">
        <f>INDEX('[1]Projects Summary'!$K$5:$K$244,MATCH(B66,'[1]Projects Summary'!$A$5:$A$244))</f>
        <v>198538.78</v>
      </c>
      <c r="M66" s="5">
        <f>INDEX('[1]Projects Summary'!$M$5:$M$244,MATCH(B66,'[1]Projects Summary'!$A$5:$A$244))</f>
        <v>52642.23</v>
      </c>
      <c r="N66" s="5">
        <f>INDEX('[1]Projects Summary'!$O$5:$O$244,MATCH(B66,'[1]Projects Summary'!$A$5:$A$244))</f>
        <v>20485.649999999972</v>
      </c>
      <c r="O66" s="15">
        <f t="shared" si="2"/>
        <v>0.92459269753601725</v>
      </c>
    </row>
    <row r="67" spans="1:15" ht="12" customHeight="1" x14ac:dyDescent="0.25">
      <c r="A67" s="63">
        <v>9</v>
      </c>
      <c r="B67" s="55" t="s">
        <v>114</v>
      </c>
      <c r="C67" s="56" t="s">
        <v>115</v>
      </c>
      <c r="D67" s="21"/>
      <c r="E67" s="22"/>
      <c r="F67" s="25">
        <v>44462</v>
      </c>
      <c r="G67" s="26">
        <v>46653</v>
      </c>
      <c r="H67" s="21"/>
      <c r="I67" s="22"/>
      <c r="J67" s="14">
        <f>INDEX('[1]Projects Summary'!$G$5:$G$244,MATCH(B67,'[1]Projects Summary'!$A$5:$A$244))</f>
        <v>325000</v>
      </c>
      <c r="K67" s="5">
        <f>INDEX('[1]Projects Summary'!$I$5:$I$244,MATCH(B67,'[1]Projects Summary'!$A$5:$A$244))</f>
        <v>325000</v>
      </c>
      <c r="L67" s="5">
        <f>INDEX('[1]Projects Summary'!$K$5:$K$244,MATCH(B67,'[1]Projects Summary'!$A$5:$A$244))</f>
        <v>0</v>
      </c>
      <c r="M67" s="5">
        <f>INDEX('[1]Projects Summary'!$M$5:$M$244,MATCH(B67,'[1]Projects Summary'!$A$5:$A$244))</f>
        <v>325000</v>
      </c>
      <c r="N67" s="5">
        <f>INDEX('[1]Projects Summary'!$O$5:$O$244,MATCH(B67,'[1]Projects Summary'!$A$5:$A$244))</f>
        <v>0</v>
      </c>
      <c r="O67" s="15">
        <f t="shared" si="2"/>
        <v>1</v>
      </c>
    </row>
    <row r="68" spans="1:15" ht="12" customHeight="1" x14ac:dyDescent="0.25">
      <c r="A68" s="4" t="s">
        <v>676</v>
      </c>
      <c r="B68" s="55" t="s">
        <v>116</v>
      </c>
      <c r="C68" s="56" t="s">
        <v>117</v>
      </c>
      <c r="D68" s="21"/>
      <c r="E68" s="22"/>
      <c r="F68" s="25">
        <v>44691</v>
      </c>
      <c r="G68" s="26">
        <v>46883</v>
      </c>
      <c r="H68" s="21"/>
      <c r="I68" s="22"/>
      <c r="J68" s="14">
        <f>INDEX('[1]Projects Summary'!$G$5:$G$244,MATCH(B68,'[1]Projects Summary'!$A$5:$A$244))</f>
        <v>530000</v>
      </c>
      <c r="K68" s="5">
        <f>INDEX('[1]Projects Summary'!$I$5:$I$244,MATCH(B68,'[1]Projects Summary'!$A$5:$A$244))</f>
        <v>530000</v>
      </c>
      <c r="L68" s="5">
        <f>INDEX('[1]Projects Summary'!$K$5:$K$244,MATCH(B68,'[1]Projects Summary'!$A$5:$A$244))</f>
        <v>0</v>
      </c>
      <c r="M68" s="5">
        <f>INDEX('[1]Projects Summary'!$M$5:$M$244,MATCH(B68,'[1]Projects Summary'!$A$5:$A$244))</f>
        <v>0</v>
      </c>
      <c r="N68" s="5">
        <f>INDEX('[1]Projects Summary'!$O$5:$O$244,MATCH(B68,'[1]Projects Summary'!$A$5:$A$244))</f>
        <v>530000</v>
      </c>
      <c r="O68" s="15">
        <f t="shared" si="2"/>
        <v>0</v>
      </c>
    </row>
    <row r="69" spans="1:15" ht="12" customHeight="1" x14ac:dyDescent="0.25">
      <c r="A69" s="4">
        <v>11</v>
      </c>
      <c r="B69" s="55" t="s">
        <v>118</v>
      </c>
      <c r="C69" s="56" t="s">
        <v>119</v>
      </c>
      <c r="D69" s="21"/>
      <c r="E69" s="22"/>
      <c r="F69" s="23">
        <v>43891</v>
      </c>
      <c r="G69" s="24">
        <v>46082</v>
      </c>
      <c r="H69" s="21"/>
      <c r="I69" s="22"/>
      <c r="J69" s="14">
        <f>INDEX('[1]Projects Summary'!$G$5:$G$244,MATCH(B69,'[1]Projects Summary'!$A$5:$A$244))</f>
        <v>265000</v>
      </c>
      <c r="K69" s="5">
        <f>INDEX('[1]Projects Summary'!$I$5:$I$244,MATCH(B69,'[1]Projects Summary'!$A$5:$A$244))</f>
        <v>265000</v>
      </c>
      <c r="L69" s="5">
        <f>INDEX('[1]Projects Summary'!$K$5:$K$244,MATCH(B69,'[1]Projects Summary'!$A$5:$A$244))</f>
        <v>0</v>
      </c>
      <c r="M69" s="5">
        <f>INDEX('[1]Projects Summary'!$M$5:$M$244,MATCH(B69,'[1]Projects Summary'!$A$5:$A$244))</f>
        <v>0</v>
      </c>
      <c r="N69" s="5">
        <f>INDEX('[1]Projects Summary'!$O$5:$O$244,MATCH(B69,'[1]Projects Summary'!$A$5:$A$244))</f>
        <v>265000</v>
      </c>
      <c r="O69" s="15">
        <f t="shared" si="2"/>
        <v>0</v>
      </c>
    </row>
    <row r="70" spans="1:15" ht="12" customHeight="1" x14ac:dyDescent="0.25">
      <c r="A70" s="4">
        <v>12</v>
      </c>
      <c r="B70" s="55" t="s">
        <v>120</v>
      </c>
      <c r="C70" s="56" t="s">
        <v>121</v>
      </c>
      <c r="D70" s="21"/>
      <c r="E70" s="22"/>
      <c r="F70" s="23">
        <v>43891</v>
      </c>
      <c r="G70" s="24">
        <v>46082</v>
      </c>
      <c r="H70" s="21"/>
      <c r="I70" s="22"/>
      <c r="J70" s="14">
        <f>INDEX('[1]Projects Summary'!$G$5:$G$244,MATCH(B70,'[1]Projects Summary'!$A$5:$A$244))</f>
        <v>1388888.89</v>
      </c>
      <c r="K70" s="5">
        <f>INDEX('[1]Projects Summary'!$I$5:$I$244,MATCH(B70,'[1]Projects Summary'!$A$5:$A$244))</f>
        <v>1388888.89</v>
      </c>
      <c r="L70" s="5">
        <f>INDEX('[1]Projects Summary'!$K$5:$K$244,MATCH(B70,'[1]Projects Summary'!$A$5:$A$244))</f>
        <v>1388888.88</v>
      </c>
      <c r="M70" s="5">
        <f>INDEX('[1]Projects Summary'!$M$5:$M$244,MATCH(B70,'[1]Projects Summary'!$A$5:$A$244))</f>
        <v>0</v>
      </c>
      <c r="N70" s="5">
        <f>INDEX('[1]Projects Summary'!$O$5:$O$244,MATCH(B70,'[1]Projects Summary'!$A$5:$A$244))</f>
        <v>1.0000000009313226E-2</v>
      </c>
      <c r="O70" s="15">
        <f t="shared" si="2"/>
        <v>0.99999999279999996</v>
      </c>
    </row>
    <row r="71" spans="1:15" ht="12" customHeight="1" x14ac:dyDescent="0.25">
      <c r="A71" s="4">
        <v>13</v>
      </c>
      <c r="B71" s="55" t="s">
        <v>122</v>
      </c>
      <c r="C71" s="56" t="s">
        <v>123</v>
      </c>
      <c r="D71" s="23">
        <v>43434</v>
      </c>
      <c r="E71" s="24">
        <v>45626</v>
      </c>
      <c r="F71" s="21"/>
      <c r="G71" s="22"/>
      <c r="H71" s="21"/>
      <c r="I71" s="22"/>
      <c r="J71" s="14">
        <f>INDEX('[1]Projects Summary'!$G$5:$G$244,MATCH(B71,'[1]Projects Summary'!$A$5:$A$244))</f>
        <v>1388888.89</v>
      </c>
      <c r="K71" s="5">
        <f>INDEX('[1]Projects Summary'!$I$5:$I$244,MATCH(B71,'[1]Projects Summary'!$A$5:$A$244))</f>
        <v>1388888.89</v>
      </c>
      <c r="L71" s="5">
        <f>INDEX('[1]Projects Summary'!$K$5:$K$244,MATCH(B71,'[1]Projects Summary'!$A$5:$A$244))</f>
        <v>1388888.89</v>
      </c>
      <c r="M71" s="5">
        <f>INDEX('[1]Projects Summary'!$M$5:$M$244,MATCH(B71,'[1]Projects Summary'!$A$5:$A$244))</f>
        <v>0</v>
      </c>
      <c r="N71" s="5">
        <f>INDEX('[1]Projects Summary'!$O$5:$O$244,MATCH(B71,'[1]Projects Summary'!$A$5:$A$244))</f>
        <v>0</v>
      </c>
      <c r="O71" s="15">
        <f t="shared" si="2"/>
        <v>1</v>
      </c>
    </row>
    <row r="72" spans="1:15" ht="12" customHeight="1" x14ac:dyDescent="0.25">
      <c r="A72" s="4">
        <v>14</v>
      </c>
      <c r="B72" s="55" t="s">
        <v>124</v>
      </c>
      <c r="C72" s="56" t="s">
        <v>125</v>
      </c>
      <c r="D72" s="23">
        <v>43434</v>
      </c>
      <c r="E72" s="24">
        <v>45626</v>
      </c>
      <c r="F72" s="21"/>
      <c r="G72" s="22"/>
      <c r="H72" s="21"/>
      <c r="I72" s="22"/>
      <c r="J72" s="14">
        <f>INDEX('[1]Projects Summary'!$G$5:$G$244,MATCH(B72,'[1]Projects Summary'!$A$5:$A$244))</f>
        <v>50000</v>
      </c>
      <c r="K72" s="5">
        <f>INDEX('[1]Projects Summary'!$I$5:$I$244,MATCH(B72,'[1]Projects Summary'!$A$5:$A$244))</f>
        <v>50000</v>
      </c>
      <c r="L72" s="5">
        <f>INDEX('[1]Projects Summary'!$K$5:$K$244,MATCH(B72,'[1]Projects Summary'!$A$5:$A$244))</f>
        <v>38482.239999999998</v>
      </c>
      <c r="M72" s="5">
        <f>INDEX('[1]Projects Summary'!$M$5:$M$244,MATCH(B72,'[1]Projects Summary'!$A$5:$A$244))</f>
        <v>0</v>
      </c>
      <c r="N72" s="5">
        <f>INDEX('[1]Projects Summary'!$O$5:$O$244,MATCH(B72,'[1]Projects Summary'!$A$5:$A$244))</f>
        <v>11517.760000000002</v>
      </c>
      <c r="O72" s="15">
        <f t="shared" si="2"/>
        <v>0.76964479999999991</v>
      </c>
    </row>
    <row r="73" spans="1:15" ht="12" customHeight="1" x14ac:dyDescent="0.25">
      <c r="A73" s="4">
        <v>15</v>
      </c>
      <c r="B73" s="55" t="s">
        <v>126</v>
      </c>
      <c r="C73" s="56" t="s">
        <v>127</v>
      </c>
      <c r="D73" s="23">
        <v>43434</v>
      </c>
      <c r="E73" s="24">
        <v>45626</v>
      </c>
      <c r="F73" s="21"/>
      <c r="G73" s="22"/>
      <c r="H73" s="21"/>
      <c r="I73" s="22"/>
      <c r="J73" s="14">
        <f>INDEX('[1]Projects Summary'!$G$5:$G$244,MATCH(B73,'[1]Projects Summary'!$A$5:$A$244))</f>
        <v>50000</v>
      </c>
      <c r="K73" s="5">
        <f>INDEX('[1]Projects Summary'!$I$5:$I$244,MATCH(B73,'[1]Projects Summary'!$A$5:$A$244))</f>
        <v>50000</v>
      </c>
      <c r="L73" s="5">
        <f>INDEX('[1]Projects Summary'!$K$5:$K$244,MATCH(B73,'[1]Projects Summary'!$A$5:$A$244))</f>
        <v>0</v>
      </c>
      <c r="M73" s="5">
        <f>INDEX('[1]Projects Summary'!$M$5:$M$244,MATCH(B73,'[1]Projects Summary'!$A$5:$A$244))</f>
        <v>0</v>
      </c>
      <c r="N73" s="5">
        <f>INDEX('[1]Projects Summary'!$O$5:$O$244,MATCH(B73,'[1]Projects Summary'!$A$5:$A$244))</f>
        <v>50000</v>
      </c>
      <c r="O73" s="15">
        <f t="shared" si="2"/>
        <v>0</v>
      </c>
    </row>
    <row r="74" spans="1:15" ht="12" customHeight="1" x14ac:dyDescent="0.25">
      <c r="A74" s="4">
        <v>16</v>
      </c>
      <c r="B74" s="55" t="s">
        <v>128</v>
      </c>
      <c r="C74" s="56" t="s">
        <v>129</v>
      </c>
      <c r="D74" s="23">
        <v>43434</v>
      </c>
      <c r="E74" s="24">
        <v>45626</v>
      </c>
      <c r="F74" s="21"/>
      <c r="G74" s="22"/>
      <c r="H74" s="21"/>
      <c r="I74" s="22"/>
      <c r="J74" s="14">
        <f>INDEX('[1]Projects Summary'!$G$5:$G$244,MATCH(B74,'[1]Projects Summary'!$A$5:$A$244))</f>
        <v>90000</v>
      </c>
      <c r="K74" s="5">
        <f>INDEX('[1]Projects Summary'!$I$5:$I$244,MATCH(B74,'[1]Projects Summary'!$A$5:$A$244))</f>
        <v>90000</v>
      </c>
      <c r="L74" s="5">
        <f>INDEX('[1]Projects Summary'!$K$5:$K$244,MATCH(B74,'[1]Projects Summary'!$A$5:$A$244))</f>
        <v>63884</v>
      </c>
      <c r="M74" s="5">
        <f>INDEX('[1]Projects Summary'!$M$5:$M$244,MATCH(B74,'[1]Projects Summary'!$A$5:$A$244))</f>
        <v>0</v>
      </c>
      <c r="N74" s="5">
        <f>INDEX('[1]Projects Summary'!$O$5:$O$244,MATCH(B74,'[1]Projects Summary'!$A$5:$A$244))</f>
        <v>26116</v>
      </c>
      <c r="O74" s="15">
        <f t="shared" si="2"/>
        <v>0.70982222222222224</v>
      </c>
    </row>
    <row r="75" spans="1:15" ht="12" customHeight="1" x14ac:dyDescent="0.25">
      <c r="A75" s="4">
        <v>17</v>
      </c>
      <c r="B75" s="55" t="s">
        <v>130</v>
      </c>
      <c r="C75" s="56" t="s">
        <v>131</v>
      </c>
      <c r="D75" s="21"/>
      <c r="E75" s="22"/>
      <c r="F75" s="23">
        <v>43891</v>
      </c>
      <c r="G75" s="24">
        <v>46082</v>
      </c>
      <c r="H75" s="21"/>
      <c r="I75" s="22"/>
      <c r="J75" s="14">
        <f>INDEX('[1]Projects Summary'!$G$5:$G$244,MATCH(B75,'[1]Projects Summary'!$A$5:$A$244))</f>
        <v>38563</v>
      </c>
      <c r="K75" s="5">
        <f>INDEX('[1]Projects Summary'!$I$5:$I$244,MATCH(B75,'[1]Projects Summary'!$A$5:$A$244))</f>
        <v>38563</v>
      </c>
      <c r="L75" s="5">
        <f>INDEX('[1]Projects Summary'!$K$5:$K$244,MATCH(B75,'[1]Projects Summary'!$A$5:$A$244))</f>
        <v>0</v>
      </c>
      <c r="M75" s="5">
        <f>INDEX('[1]Projects Summary'!$M$5:$M$244,MATCH(B75,'[1]Projects Summary'!$A$5:$A$244))</f>
        <v>0</v>
      </c>
      <c r="N75" s="5">
        <f>INDEX('[1]Projects Summary'!$O$5:$O$244,MATCH(B75,'[1]Projects Summary'!$A$5:$A$244))</f>
        <v>38563</v>
      </c>
      <c r="O75" s="15">
        <f t="shared" si="2"/>
        <v>0</v>
      </c>
    </row>
    <row r="76" spans="1:15" ht="12" customHeight="1" x14ac:dyDescent="0.25">
      <c r="A76" s="4">
        <v>18</v>
      </c>
      <c r="B76" s="55" t="s">
        <v>132</v>
      </c>
      <c r="C76" s="56" t="s">
        <v>133</v>
      </c>
      <c r="D76" s="23">
        <v>43434</v>
      </c>
      <c r="E76" s="24">
        <v>45626</v>
      </c>
      <c r="F76" s="21"/>
      <c r="G76" s="22"/>
      <c r="H76" s="21"/>
      <c r="I76" s="22"/>
      <c r="J76" s="14">
        <f>INDEX('[1]Projects Summary'!$G$5:$G$244,MATCH(B76,'[1]Projects Summary'!$A$5:$A$244))</f>
        <v>109000</v>
      </c>
      <c r="K76" s="5">
        <f>INDEX('[1]Projects Summary'!$I$5:$I$244,MATCH(B76,'[1]Projects Summary'!$A$5:$A$244))</f>
        <v>109000</v>
      </c>
      <c r="L76" s="5">
        <f>INDEX('[1]Projects Summary'!$K$5:$K$244,MATCH(B76,'[1]Projects Summary'!$A$5:$A$244))</f>
        <v>39387.83</v>
      </c>
      <c r="M76" s="5">
        <f>INDEX('[1]Projects Summary'!$M$5:$M$244,MATCH(B76,'[1]Projects Summary'!$A$5:$A$244))</f>
        <v>0</v>
      </c>
      <c r="N76" s="5">
        <f>INDEX('[1]Projects Summary'!$O$5:$O$244,MATCH(B76,'[1]Projects Summary'!$A$5:$A$244))</f>
        <v>69612.17</v>
      </c>
      <c r="O76" s="15">
        <f t="shared" si="2"/>
        <v>0.36135623853211013</v>
      </c>
    </row>
    <row r="77" spans="1:15" ht="12" customHeight="1" x14ac:dyDescent="0.25">
      <c r="A77" s="4">
        <v>19</v>
      </c>
      <c r="B77" s="55" t="s">
        <v>134</v>
      </c>
      <c r="C77" s="56" t="s">
        <v>135</v>
      </c>
      <c r="D77" s="21"/>
      <c r="E77" s="22"/>
      <c r="F77" s="23">
        <v>43891</v>
      </c>
      <c r="G77" s="24">
        <v>46082</v>
      </c>
      <c r="H77" s="21"/>
      <c r="I77" s="22"/>
      <c r="J77" s="14">
        <f>INDEX('[1]Projects Summary'!$G$5:$G$244,MATCH(B77,'[1]Projects Summary'!$A$5:$A$244))</f>
        <v>119455</v>
      </c>
      <c r="K77" s="5">
        <f>INDEX('[1]Projects Summary'!$I$5:$I$244,MATCH(B77,'[1]Projects Summary'!$A$5:$A$244))</f>
        <v>119455</v>
      </c>
      <c r="L77" s="5">
        <f>INDEX('[1]Projects Summary'!$K$5:$K$244,MATCH(B77,'[1]Projects Summary'!$A$5:$A$244))</f>
        <v>65469</v>
      </c>
      <c r="M77" s="5">
        <f>INDEX('[1]Projects Summary'!$M$5:$M$244,MATCH(B77,'[1]Projects Summary'!$A$5:$A$244))</f>
        <v>0</v>
      </c>
      <c r="N77" s="5">
        <f>INDEX('[1]Projects Summary'!$O$5:$O$244,MATCH(B77,'[1]Projects Summary'!$A$5:$A$244))</f>
        <v>53986</v>
      </c>
      <c r="O77" s="15">
        <f t="shared" si="2"/>
        <v>0.54806412456573605</v>
      </c>
    </row>
    <row r="78" spans="1:15" ht="12" customHeight="1" x14ac:dyDescent="0.25">
      <c r="A78" s="4">
        <v>20</v>
      </c>
      <c r="B78" s="55" t="s">
        <v>136</v>
      </c>
      <c r="C78" s="56" t="s">
        <v>137</v>
      </c>
      <c r="D78" s="23">
        <v>43434</v>
      </c>
      <c r="E78" s="24">
        <v>45626</v>
      </c>
      <c r="F78" s="21"/>
      <c r="G78" s="22"/>
      <c r="H78" s="21"/>
      <c r="I78" s="22"/>
      <c r="J78" s="14">
        <f>INDEX('[1]Projects Summary'!$G$5:$G$244,MATCH(B78,'[1]Projects Summary'!$A$5:$A$244))</f>
        <v>126315.33</v>
      </c>
      <c r="K78" s="5">
        <f>INDEX('[1]Projects Summary'!$I$5:$I$244,MATCH(B78,'[1]Projects Summary'!$A$5:$A$244))</f>
        <v>126315.33</v>
      </c>
      <c r="L78" s="5">
        <f>INDEX('[1]Projects Summary'!$K$5:$K$244,MATCH(B78,'[1]Projects Summary'!$A$5:$A$244))</f>
        <v>108168.51</v>
      </c>
      <c r="M78" s="5">
        <f>INDEX('[1]Projects Summary'!$M$5:$M$244,MATCH(B78,'[1]Projects Summary'!$A$5:$A$244))</f>
        <v>18146.82</v>
      </c>
      <c r="N78" s="5">
        <f>INDEX('[1]Projects Summary'!$O$5:$O$244,MATCH(B78,'[1]Projects Summary'!$A$5:$A$244))</f>
        <v>0</v>
      </c>
      <c r="O78" s="15">
        <f t="shared" si="2"/>
        <v>0.99999999999999989</v>
      </c>
    </row>
    <row r="79" spans="1:15" ht="12" customHeight="1" x14ac:dyDescent="0.25">
      <c r="A79" s="4">
        <v>21</v>
      </c>
      <c r="B79" s="55" t="s">
        <v>138</v>
      </c>
      <c r="C79" s="56" t="s">
        <v>139</v>
      </c>
      <c r="D79" s="23">
        <v>43434</v>
      </c>
      <c r="E79" s="24">
        <v>45626</v>
      </c>
      <c r="F79" s="21"/>
      <c r="G79" s="22"/>
      <c r="H79" s="21"/>
      <c r="I79" s="22"/>
      <c r="J79" s="14">
        <f>INDEX('[1]Projects Summary'!$G$5:$G$244,MATCH(B79,'[1]Projects Summary'!$A$5:$A$244))</f>
        <v>250000</v>
      </c>
      <c r="K79" s="5">
        <f>INDEX('[1]Projects Summary'!$I$5:$I$244,MATCH(B79,'[1]Projects Summary'!$A$5:$A$244))</f>
        <v>250000</v>
      </c>
      <c r="L79" s="5">
        <f>INDEX('[1]Projects Summary'!$K$5:$K$244,MATCH(B79,'[1]Projects Summary'!$A$5:$A$244))</f>
        <v>250000</v>
      </c>
      <c r="M79" s="5">
        <f>INDEX('[1]Projects Summary'!$M$5:$M$244,MATCH(B79,'[1]Projects Summary'!$A$5:$A$244))</f>
        <v>0</v>
      </c>
      <c r="N79" s="5">
        <f>INDEX('[1]Projects Summary'!$O$5:$O$244,MATCH(B79,'[1]Projects Summary'!$A$5:$A$244))</f>
        <v>0</v>
      </c>
      <c r="O79" s="15">
        <f t="shared" si="2"/>
        <v>1</v>
      </c>
    </row>
    <row r="80" spans="1:15" ht="12" customHeight="1" x14ac:dyDescent="0.25">
      <c r="A80" s="4">
        <v>22</v>
      </c>
      <c r="B80" s="55" t="s">
        <v>140</v>
      </c>
      <c r="C80" s="56" t="s">
        <v>141</v>
      </c>
      <c r="D80" s="23">
        <v>43434</v>
      </c>
      <c r="E80" s="24">
        <v>45626</v>
      </c>
      <c r="F80" s="21"/>
      <c r="G80" s="22"/>
      <c r="H80" s="21"/>
      <c r="I80" s="22"/>
      <c r="J80" s="14">
        <f>INDEX('[1]Projects Summary'!$G$5:$G$244,MATCH(B80,'[1]Projects Summary'!$A$5:$A$244))</f>
        <v>143000</v>
      </c>
      <c r="K80" s="5">
        <f>INDEX('[1]Projects Summary'!$I$5:$I$244,MATCH(B80,'[1]Projects Summary'!$A$5:$A$244))</f>
        <v>143000</v>
      </c>
      <c r="L80" s="5">
        <f>INDEX('[1]Projects Summary'!$K$5:$K$244,MATCH(B80,'[1]Projects Summary'!$A$5:$A$244))</f>
        <v>92964.88</v>
      </c>
      <c r="M80" s="5">
        <f>INDEX('[1]Projects Summary'!$M$5:$M$244,MATCH(B80,'[1]Projects Summary'!$A$5:$A$244))</f>
        <v>0</v>
      </c>
      <c r="N80" s="5">
        <f>INDEX('[1]Projects Summary'!$O$5:$O$244,MATCH(B80,'[1]Projects Summary'!$A$5:$A$244))</f>
        <v>50035.119999999995</v>
      </c>
      <c r="O80" s="15">
        <f t="shared" si="2"/>
        <v>0.65010405594405596</v>
      </c>
    </row>
    <row r="81" spans="1:15" ht="12" customHeight="1" x14ac:dyDescent="0.25">
      <c r="A81" s="4">
        <v>23</v>
      </c>
      <c r="B81" s="55" t="s">
        <v>142</v>
      </c>
      <c r="C81" s="56" t="s">
        <v>143</v>
      </c>
      <c r="D81" s="23">
        <v>43434</v>
      </c>
      <c r="E81" s="24">
        <v>45626</v>
      </c>
      <c r="F81" s="21"/>
      <c r="G81" s="22"/>
      <c r="H81" s="21"/>
      <c r="I81" s="22"/>
      <c r="J81" s="14">
        <f>INDEX('[1]Projects Summary'!$G$5:$G$244,MATCH(B81,'[1]Projects Summary'!$A$5:$A$244))</f>
        <v>55000</v>
      </c>
      <c r="K81" s="5">
        <f>INDEX('[1]Projects Summary'!$I$5:$I$244,MATCH(B81,'[1]Projects Summary'!$A$5:$A$244))</f>
        <v>55000</v>
      </c>
      <c r="L81" s="5">
        <f>INDEX('[1]Projects Summary'!$K$5:$K$244,MATCH(B81,'[1]Projects Summary'!$A$5:$A$244))</f>
        <v>37628.839999999997</v>
      </c>
      <c r="M81" s="5">
        <f>INDEX('[1]Projects Summary'!$M$5:$M$244,MATCH(B81,'[1]Projects Summary'!$A$5:$A$244))</f>
        <v>0</v>
      </c>
      <c r="N81" s="5">
        <f>INDEX('[1]Projects Summary'!$O$5:$O$244,MATCH(B81,'[1]Projects Summary'!$A$5:$A$244))</f>
        <v>17371.160000000003</v>
      </c>
      <c r="O81" s="15">
        <f t="shared" si="2"/>
        <v>0.68416072727272725</v>
      </c>
    </row>
    <row r="82" spans="1:15" ht="12" customHeight="1" x14ac:dyDescent="0.25">
      <c r="A82" s="4">
        <v>24</v>
      </c>
      <c r="B82" s="55" t="s">
        <v>144</v>
      </c>
      <c r="C82" s="56" t="s">
        <v>145</v>
      </c>
      <c r="D82" s="23">
        <v>43434</v>
      </c>
      <c r="E82" s="24">
        <v>45626</v>
      </c>
      <c r="F82" s="21"/>
      <c r="G82" s="22"/>
      <c r="H82" s="21"/>
      <c r="I82" s="22"/>
      <c r="J82" s="14">
        <f>INDEX('[1]Projects Summary'!$G$5:$G$244,MATCH(B82,'[1]Projects Summary'!$A$5:$A$244))</f>
        <v>238091.16</v>
      </c>
      <c r="K82" s="5">
        <f>INDEX('[1]Projects Summary'!$I$5:$I$244,MATCH(B82,'[1]Projects Summary'!$A$5:$A$244))</f>
        <v>238091.16</v>
      </c>
      <c r="L82" s="5">
        <f>INDEX('[1]Projects Summary'!$K$5:$K$244,MATCH(B82,'[1]Projects Summary'!$A$5:$A$244))</f>
        <v>189736.31</v>
      </c>
      <c r="M82" s="5">
        <f>INDEX('[1]Projects Summary'!$M$5:$M$244,MATCH(B82,'[1]Projects Summary'!$A$5:$A$244))</f>
        <v>0</v>
      </c>
      <c r="N82" s="5">
        <f>INDEX('[1]Projects Summary'!$O$5:$O$244,MATCH(B82,'[1]Projects Summary'!$A$5:$A$244))</f>
        <v>48354.850000000006</v>
      </c>
      <c r="O82" s="15">
        <f t="shared" si="2"/>
        <v>0.79690615140856136</v>
      </c>
    </row>
    <row r="83" spans="1:15" ht="12" customHeight="1" x14ac:dyDescent="0.25">
      <c r="A83" s="4">
        <v>25</v>
      </c>
      <c r="B83" s="55" t="s">
        <v>146</v>
      </c>
      <c r="C83" s="56" t="s">
        <v>147</v>
      </c>
      <c r="D83" s="21"/>
      <c r="E83" s="22"/>
      <c r="F83" s="23">
        <v>43891</v>
      </c>
      <c r="G83" s="24">
        <v>46082</v>
      </c>
      <c r="H83" s="21"/>
      <c r="I83" s="22"/>
      <c r="J83" s="14">
        <f>INDEX('[1]Projects Summary'!$G$5:$G$244,MATCH(B83,'[1]Projects Summary'!$A$5:$A$244))</f>
        <v>328242.33</v>
      </c>
      <c r="K83" s="5">
        <f>INDEX('[1]Projects Summary'!$I$5:$I$244,MATCH(B83,'[1]Projects Summary'!$A$5:$A$244))</f>
        <v>328242.33</v>
      </c>
      <c r="L83" s="5">
        <f>INDEX('[1]Projects Summary'!$K$5:$K$244,MATCH(B83,'[1]Projects Summary'!$A$5:$A$244))</f>
        <v>0</v>
      </c>
      <c r="M83" s="5">
        <f>INDEX('[1]Projects Summary'!$M$5:$M$244,MATCH(B83,'[1]Projects Summary'!$A$5:$A$244))</f>
        <v>0</v>
      </c>
      <c r="N83" s="5">
        <f>INDEX('[1]Projects Summary'!$O$5:$O$244,MATCH(B83,'[1]Projects Summary'!$A$5:$A$244))</f>
        <v>328242.33</v>
      </c>
      <c r="O83" s="15">
        <f t="shared" si="2"/>
        <v>0</v>
      </c>
    </row>
    <row r="84" spans="1:15" ht="12" customHeight="1" x14ac:dyDescent="0.25">
      <c r="A84" s="4">
        <v>26</v>
      </c>
      <c r="B84" s="55" t="s">
        <v>148</v>
      </c>
      <c r="C84" s="56" t="s">
        <v>149</v>
      </c>
      <c r="D84" s="21"/>
      <c r="E84" s="22"/>
      <c r="F84" s="25">
        <v>44484</v>
      </c>
      <c r="G84" s="26">
        <v>46675</v>
      </c>
      <c r="H84" s="21"/>
      <c r="I84" s="22"/>
      <c r="J84" s="14">
        <f>INDEX('[1]Projects Summary'!$G$5:$G$244,MATCH(B84,'[1]Projects Summary'!$A$5:$A$244))</f>
        <v>69000</v>
      </c>
      <c r="K84" s="5">
        <f>INDEX('[1]Projects Summary'!$I$5:$I$244,MATCH(B84,'[1]Projects Summary'!$A$5:$A$244))</f>
        <v>69000</v>
      </c>
      <c r="L84" s="5">
        <f>INDEX('[1]Projects Summary'!$K$5:$K$244,MATCH(B84,'[1]Projects Summary'!$A$5:$A$244))</f>
        <v>0</v>
      </c>
      <c r="M84" s="5">
        <f>INDEX('[1]Projects Summary'!$M$5:$M$244,MATCH(B84,'[1]Projects Summary'!$A$5:$A$244))</f>
        <v>69000</v>
      </c>
      <c r="N84" s="5">
        <f>INDEX('[1]Projects Summary'!$O$5:$O$244,MATCH(B84,'[1]Projects Summary'!$A$5:$A$244))</f>
        <v>0</v>
      </c>
      <c r="O84" s="15">
        <f t="shared" si="2"/>
        <v>1</v>
      </c>
    </row>
    <row r="85" spans="1:15" ht="12" customHeight="1" x14ac:dyDescent="0.25">
      <c r="A85" s="4">
        <v>27</v>
      </c>
      <c r="B85" s="55" t="s">
        <v>150</v>
      </c>
      <c r="C85" s="56" t="s">
        <v>151</v>
      </c>
      <c r="D85" s="23">
        <v>43434</v>
      </c>
      <c r="E85" s="24">
        <v>45626</v>
      </c>
      <c r="F85" s="21"/>
      <c r="G85" s="22"/>
      <c r="H85" s="21"/>
      <c r="I85" s="22"/>
      <c r="J85" s="14">
        <f>INDEX('[1]Projects Summary'!$G$5:$G$244,MATCH(B85,'[1]Projects Summary'!$A$5:$A$244))</f>
        <v>73333.33</v>
      </c>
      <c r="K85" s="5">
        <f>INDEX('[1]Projects Summary'!$I$5:$I$244,MATCH(B85,'[1]Projects Summary'!$A$5:$A$244))</f>
        <v>73333.33</v>
      </c>
      <c r="L85" s="5">
        <f>INDEX('[1]Projects Summary'!$K$5:$K$244,MATCH(B85,'[1]Projects Summary'!$A$5:$A$244))</f>
        <v>36115</v>
      </c>
      <c r="M85" s="5">
        <f>INDEX('[1]Projects Summary'!$M$5:$M$244,MATCH(B85,'[1]Projects Summary'!$A$5:$A$244))</f>
        <v>0</v>
      </c>
      <c r="N85" s="5">
        <f>INDEX('[1]Projects Summary'!$O$5:$O$244,MATCH(B85,'[1]Projects Summary'!$A$5:$A$244))</f>
        <v>37218.33</v>
      </c>
      <c r="O85" s="15">
        <f t="shared" si="2"/>
        <v>0.4924772951126043</v>
      </c>
    </row>
    <row r="86" spans="1:15" ht="12" customHeight="1" x14ac:dyDescent="0.25">
      <c r="A86" s="4">
        <v>28</v>
      </c>
      <c r="B86" s="55" t="s">
        <v>152</v>
      </c>
      <c r="C86" s="56" t="s">
        <v>153</v>
      </c>
      <c r="D86" s="21"/>
      <c r="E86" s="22"/>
      <c r="F86" s="25">
        <v>44329</v>
      </c>
      <c r="G86" s="26">
        <v>46520</v>
      </c>
      <c r="H86" s="21"/>
      <c r="I86" s="22"/>
      <c r="J86" s="14">
        <f>INDEX('[1]Projects Summary'!$G$5:$G$244,MATCH(B86,'[1]Projects Summary'!$A$5:$A$244))</f>
        <v>376000</v>
      </c>
      <c r="K86" s="5">
        <f>INDEX('[1]Projects Summary'!$I$5:$I$244,MATCH(B86,'[1]Projects Summary'!$A$5:$A$244))</f>
        <v>376000</v>
      </c>
      <c r="L86" s="5">
        <f>INDEX('[1]Projects Summary'!$K$5:$K$244,MATCH(B86,'[1]Projects Summary'!$A$5:$A$244))</f>
        <v>0</v>
      </c>
      <c r="M86" s="5">
        <f>INDEX('[1]Projects Summary'!$M$5:$M$244,MATCH(B86,'[1]Projects Summary'!$A$5:$A$244))</f>
        <v>0</v>
      </c>
      <c r="N86" s="5">
        <f>INDEX('[1]Projects Summary'!$O$5:$O$244,MATCH(B86,'[1]Projects Summary'!$A$5:$A$244))</f>
        <v>376000</v>
      </c>
      <c r="O86" s="15">
        <f t="shared" si="2"/>
        <v>0</v>
      </c>
    </row>
    <row r="87" spans="1:15" ht="12" customHeight="1" x14ac:dyDescent="0.25">
      <c r="A87" s="4">
        <v>29</v>
      </c>
      <c r="B87" s="55" t="s">
        <v>154</v>
      </c>
      <c r="C87" s="56" t="s">
        <v>155</v>
      </c>
      <c r="D87" s="23">
        <v>43434</v>
      </c>
      <c r="E87" s="24">
        <v>45626</v>
      </c>
      <c r="F87" s="21"/>
      <c r="G87" s="22"/>
      <c r="H87" s="21"/>
      <c r="I87" s="22"/>
      <c r="J87" s="14">
        <f>INDEX('[1]Projects Summary'!$G$5:$G$244,MATCH(B87,'[1]Projects Summary'!$A$5:$A$244))</f>
        <v>231000</v>
      </c>
      <c r="K87" s="5">
        <f>INDEX('[1]Projects Summary'!$I$5:$I$244,MATCH(B87,'[1]Projects Summary'!$A$5:$A$244))</f>
        <v>231000</v>
      </c>
      <c r="L87" s="5">
        <f>INDEX('[1]Projects Summary'!$K$5:$K$244,MATCH(B87,'[1]Projects Summary'!$A$5:$A$244))</f>
        <v>230974</v>
      </c>
      <c r="M87" s="5">
        <f>INDEX('[1]Projects Summary'!$M$5:$M$244,MATCH(B87,'[1]Projects Summary'!$A$5:$A$244))</f>
        <v>0</v>
      </c>
      <c r="N87" s="5">
        <f>INDEX('[1]Projects Summary'!$O$5:$O$244,MATCH(B87,'[1]Projects Summary'!$A$5:$A$244))</f>
        <v>26</v>
      </c>
      <c r="O87" s="15">
        <f t="shared" si="2"/>
        <v>0.99988744588744594</v>
      </c>
    </row>
    <row r="88" spans="1:15" ht="12" customHeight="1" x14ac:dyDescent="0.25">
      <c r="A88" s="4">
        <v>30</v>
      </c>
      <c r="B88" s="55" t="s">
        <v>156</v>
      </c>
      <c r="C88" s="56" t="s">
        <v>157</v>
      </c>
      <c r="D88" s="23">
        <v>43434</v>
      </c>
      <c r="E88" s="24">
        <v>45626</v>
      </c>
      <c r="F88" s="21"/>
      <c r="G88" s="22"/>
      <c r="H88" s="21"/>
      <c r="I88" s="22"/>
      <c r="J88" s="14">
        <f>INDEX('[1]Projects Summary'!$G$5:$G$244,MATCH(B88,'[1]Projects Summary'!$A$5:$A$244))</f>
        <v>103000</v>
      </c>
      <c r="K88" s="5">
        <f>INDEX('[1]Projects Summary'!$I$5:$I$244,MATCH(B88,'[1]Projects Summary'!$A$5:$A$244))</f>
        <v>103000</v>
      </c>
      <c r="L88" s="5">
        <f>INDEX('[1]Projects Summary'!$K$5:$K$244,MATCH(B88,'[1]Projects Summary'!$A$5:$A$244))</f>
        <v>95294</v>
      </c>
      <c r="M88" s="5">
        <f>INDEX('[1]Projects Summary'!$M$5:$M$244,MATCH(B88,'[1]Projects Summary'!$A$5:$A$244))</f>
        <v>0</v>
      </c>
      <c r="N88" s="5">
        <f>INDEX('[1]Projects Summary'!$O$5:$O$244,MATCH(B88,'[1]Projects Summary'!$A$5:$A$244))</f>
        <v>7706</v>
      </c>
      <c r="O88" s="15">
        <f t="shared" si="2"/>
        <v>0.92518446601941751</v>
      </c>
    </row>
    <row r="89" spans="1:15" ht="12" customHeight="1" x14ac:dyDescent="0.25">
      <c r="A89" s="4">
        <v>31</v>
      </c>
      <c r="B89" s="55" t="s">
        <v>158</v>
      </c>
      <c r="C89" s="56" t="s">
        <v>159</v>
      </c>
      <c r="D89" s="23">
        <v>43434</v>
      </c>
      <c r="E89" s="24">
        <v>45626</v>
      </c>
      <c r="F89" s="21"/>
      <c r="G89" s="22"/>
      <c r="H89" s="21"/>
      <c r="I89" s="22"/>
      <c r="J89" s="14">
        <f>INDEX('[1]Projects Summary'!$G$5:$G$244,MATCH(B89,'[1]Projects Summary'!$A$5:$A$244))</f>
        <v>50000</v>
      </c>
      <c r="K89" s="5">
        <f>INDEX('[1]Projects Summary'!$I$5:$I$244,MATCH(B89,'[1]Projects Summary'!$A$5:$A$244))</f>
        <v>50000</v>
      </c>
      <c r="L89" s="5">
        <f>INDEX('[1]Projects Summary'!$K$5:$K$244,MATCH(B89,'[1]Projects Summary'!$A$5:$A$244))</f>
        <v>0</v>
      </c>
      <c r="M89" s="5">
        <f>INDEX('[1]Projects Summary'!$M$5:$M$244,MATCH(B89,'[1]Projects Summary'!$A$5:$A$244))</f>
        <v>0</v>
      </c>
      <c r="N89" s="5">
        <f>INDEX('[1]Projects Summary'!$O$5:$O$244,MATCH(B89,'[1]Projects Summary'!$A$5:$A$244))</f>
        <v>50000</v>
      </c>
      <c r="O89" s="15">
        <f t="shared" si="2"/>
        <v>0</v>
      </c>
    </row>
    <row r="90" spans="1:15" ht="12" customHeight="1" x14ac:dyDescent="0.25">
      <c r="A90" s="4">
        <v>32</v>
      </c>
      <c r="B90" s="55" t="s">
        <v>160</v>
      </c>
      <c r="C90" s="56" t="s">
        <v>161</v>
      </c>
      <c r="D90" s="23">
        <v>43434</v>
      </c>
      <c r="E90" s="24">
        <v>45626</v>
      </c>
      <c r="F90" s="21"/>
      <c r="G90" s="22"/>
      <c r="H90" s="21"/>
      <c r="I90" s="22"/>
      <c r="J90" s="14">
        <f>INDEX('[1]Projects Summary'!$G$5:$G$244,MATCH(B90,'[1]Projects Summary'!$A$5:$A$244))</f>
        <v>667000</v>
      </c>
      <c r="K90" s="5">
        <f>INDEX('[1]Projects Summary'!$I$5:$I$244,MATCH(B90,'[1]Projects Summary'!$A$5:$A$244))</f>
        <v>667000</v>
      </c>
      <c r="L90" s="5">
        <f>INDEX('[1]Projects Summary'!$K$5:$K$244,MATCH(B90,'[1]Projects Summary'!$A$5:$A$244))</f>
        <v>667000</v>
      </c>
      <c r="M90" s="5">
        <f>INDEX('[1]Projects Summary'!$M$5:$M$244,MATCH(B90,'[1]Projects Summary'!$A$5:$A$244))</f>
        <v>0</v>
      </c>
      <c r="N90" s="5">
        <f>INDEX('[1]Projects Summary'!$O$5:$O$244,MATCH(B90,'[1]Projects Summary'!$A$5:$A$244))</f>
        <v>0</v>
      </c>
      <c r="O90" s="15">
        <f t="shared" si="2"/>
        <v>1</v>
      </c>
    </row>
    <row r="91" spans="1:15" ht="12" customHeight="1" x14ac:dyDescent="0.25">
      <c r="A91" s="4">
        <v>33</v>
      </c>
      <c r="B91" s="55" t="s">
        <v>162</v>
      </c>
      <c r="C91" s="56" t="s">
        <v>163</v>
      </c>
      <c r="D91" s="23">
        <v>43434</v>
      </c>
      <c r="E91" s="24">
        <v>45626</v>
      </c>
      <c r="F91" s="21"/>
      <c r="G91" s="22"/>
      <c r="H91" s="21"/>
      <c r="I91" s="22"/>
      <c r="J91" s="14">
        <f>INDEX('[1]Projects Summary'!$G$5:$G$244,MATCH(B91,'[1]Projects Summary'!$A$5:$A$244))</f>
        <v>121333.34</v>
      </c>
      <c r="K91" s="5">
        <f>INDEX('[1]Projects Summary'!$I$5:$I$244,MATCH(B91,'[1]Projects Summary'!$A$5:$A$244))</f>
        <v>121333.34</v>
      </c>
      <c r="L91" s="5">
        <f>INDEX('[1]Projects Summary'!$K$5:$K$244,MATCH(B91,'[1]Projects Summary'!$A$5:$A$244))</f>
        <v>0</v>
      </c>
      <c r="M91" s="5">
        <f>INDEX('[1]Projects Summary'!$M$5:$M$244,MATCH(B91,'[1]Projects Summary'!$A$5:$A$244))</f>
        <v>20758.28</v>
      </c>
      <c r="N91" s="5">
        <f>INDEX('[1]Projects Summary'!$O$5:$O$244,MATCH(B91,'[1]Projects Summary'!$A$5:$A$244))</f>
        <v>100575.06</v>
      </c>
      <c r="O91" s="15">
        <f t="shared" si="2"/>
        <v>0.17108471587446616</v>
      </c>
    </row>
    <row r="92" spans="1:15" ht="12" customHeight="1" x14ac:dyDescent="0.25">
      <c r="A92" s="4">
        <v>34</v>
      </c>
      <c r="B92" s="55" t="s">
        <v>164</v>
      </c>
      <c r="C92" s="56" t="s">
        <v>165</v>
      </c>
      <c r="D92" s="23">
        <v>43434</v>
      </c>
      <c r="E92" s="24">
        <v>45626</v>
      </c>
      <c r="F92" s="21"/>
      <c r="G92" s="22"/>
      <c r="H92" s="21"/>
      <c r="I92" s="22"/>
      <c r="J92" s="14">
        <f>INDEX('[1]Projects Summary'!$G$5:$G$244,MATCH(B92,'[1]Projects Summary'!$A$5:$A$244))</f>
        <v>45000</v>
      </c>
      <c r="K92" s="5">
        <f>INDEX('[1]Projects Summary'!$I$5:$I$244,MATCH(B92,'[1]Projects Summary'!$A$5:$A$244))</f>
        <v>45000</v>
      </c>
      <c r="L92" s="5">
        <f>INDEX('[1]Projects Summary'!$K$5:$K$244,MATCH(B92,'[1]Projects Summary'!$A$5:$A$244))</f>
        <v>38482.239999999998</v>
      </c>
      <c r="M92" s="5">
        <f>INDEX('[1]Projects Summary'!$M$5:$M$244,MATCH(B92,'[1]Projects Summary'!$A$5:$A$244))</f>
        <v>0</v>
      </c>
      <c r="N92" s="5">
        <f>INDEX('[1]Projects Summary'!$O$5:$O$244,MATCH(B92,'[1]Projects Summary'!$A$5:$A$244))</f>
        <v>6517.760000000002</v>
      </c>
      <c r="O92" s="15">
        <f t="shared" si="2"/>
        <v>0.85516088888888886</v>
      </c>
    </row>
    <row r="93" spans="1:15" ht="12" customHeight="1" x14ac:dyDescent="0.25">
      <c r="A93" s="4">
        <v>35</v>
      </c>
      <c r="B93" s="55" t="s">
        <v>166</v>
      </c>
      <c r="C93" s="56" t="s">
        <v>167</v>
      </c>
      <c r="D93" s="23">
        <v>43434</v>
      </c>
      <c r="E93" s="24">
        <v>45626</v>
      </c>
      <c r="F93" s="23">
        <v>43891</v>
      </c>
      <c r="G93" s="24">
        <v>46082</v>
      </c>
      <c r="H93" s="25">
        <v>44602</v>
      </c>
      <c r="I93" s="26">
        <v>46793</v>
      </c>
      <c r="J93" s="14">
        <f>INDEX('[1]Projects Summary'!$G$5:$G$244,MATCH(B93,'[1]Projects Summary'!$A$5:$A$244))</f>
        <v>50000</v>
      </c>
      <c r="K93" s="5">
        <f>INDEX('[1]Projects Summary'!$I$5:$I$244,MATCH(B93,'[1]Projects Summary'!$A$5:$A$244))</f>
        <v>338533.94</v>
      </c>
      <c r="L93" s="5">
        <f>INDEX('[1]Projects Summary'!$K$5:$K$244,MATCH(B93,'[1]Projects Summary'!$A$5:$A$244))</f>
        <v>309780.65999999997</v>
      </c>
      <c r="M93" s="5">
        <f>INDEX('[1]Projects Summary'!$M$5:$M$244,MATCH(B93,'[1]Projects Summary'!$A$5:$A$244))</f>
        <v>28753.279999999999</v>
      </c>
      <c r="N93" s="5">
        <f>INDEX('[1]Projects Summary'!$O$5:$O$244,MATCH(B93,'[1]Projects Summary'!$A$5:$A$244))</f>
        <v>2.9103830456733704E-11</v>
      </c>
      <c r="O93" s="15">
        <f t="shared" si="2"/>
        <v>0.99999999999999978</v>
      </c>
    </row>
    <row r="94" spans="1:15" ht="12" customHeight="1" x14ac:dyDescent="0.25">
      <c r="A94" s="4">
        <v>36</v>
      </c>
      <c r="B94" s="55" t="s">
        <v>168</v>
      </c>
      <c r="C94" s="56" t="s">
        <v>169</v>
      </c>
      <c r="D94" s="23">
        <v>43434</v>
      </c>
      <c r="E94" s="24">
        <v>45626</v>
      </c>
      <c r="F94" s="23">
        <v>43891</v>
      </c>
      <c r="G94" s="24">
        <v>46082</v>
      </c>
      <c r="H94" s="21"/>
      <c r="I94" s="22"/>
      <c r="J94" s="14">
        <f>INDEX('[1]Projects Summary'!$G$5:$G$244,MATCH(B94,'[1]Projects Summary'!$A$5:$A$244))</f>
        <v>50000</v>
      </c>
      <c r="K94" s="5">
        <f>INDEX('[1]Projects Summary'!$I$5:$I$244,MATCH(B94,'[1]Projects Summary'!$A$5:$A$244))</f>
        <v>461153.69</v>
      </c>
      <c r="L94" s="5">
        <f>INDEX('[1]Projects Summary'!$K$5:$K$244,MATCH(B94,'[1]Projects Summary'!$A$5:$A$244))</f>
        <v>424153.69</v>
      </c>
      <c r="M94" s="5">
        <f>INDEX('[1]Projects Summary'!$M$5:$M$244,MATCH(B94,'[1]Projects Summary'!$A$5:$A$244))</f>
        <v>37000</v>
      </c>
      <c r="N94" s="5">
        <f>INDEX('[1]Projects Summary'!$O$5:$O$244,MATCH(B94,'[1]Projects Summary'!$A$5:$A$244))</f>
        <v>0</v>
      </c>
      <c r="O94" s="15">
        <f t="shared" si="2"/>
        <v>1</v>
      </c>
    </row>
    <row r="95" spans="1:15" ht="12" customHeight="1" x14ac:dyDescent="0.25">
      <c r="A95" s="4">
        <v>37</v>
      </c>
      <c r="B95" s="55" t="s">
        <v>170</v>
      </c>
      <c r="C95" s="56" t="s">
        <v>171</v>
      </c>
      <c r="D95" s="23">
        <v>43434</v>
      </c>
      <c r="E95" s="24">
        <v>45626</v>
      </c>
      <c r="F95" s="21"/>
      <c r="G95" s="22"/>
      <c r="H95" s="21"/>
      <c r="I95" s="22"/>
      <c r="J95" s="14">
        <f>INDEX('[1]Projects Summary'!$G$5:$G$244,MATCH(B95,'[1]Projects Summary'!$A$5:$A$244))</f>
        <v>33198.5</v>
      </c>
      <c r="K95" s="5">
        <f>INDEX('[1]Projects Summary'!$I$5:$I$244,MATCH(B95,'[1]Projects Summary'!$A$5:$A$244))</f>
        <v>33198.5</v>
      </c>
      <c r="L95" s="5">
        <f>INDEX('[1]Projects Summary'!$K$5:$K$244,MATCH(B95,'[1]Projects Summary'!$A$5:$A$244))</f>
        <v>0</v>
      </c>
      <c r="M95" s="5">
        <f>INDEX('[1]Projects Summary'!$M$5:$M$244,MATCH(B95,'[1]Projects Summary'!$A$5:$A$244))</f>
        <v>0</v>
      </c>
      <c r="N95" s="5">
        <f>INDEX('[1]Projects Summary'!$O$5:$O$244,MATCH(B95,'[1]Projects Summary'!$A$5:$A$244))</f>
        <v>33198.5</v>
      </c>
      <c r="O95" s="15">
        <f t="shared" si="2"/>
        <v>0</v>
      </c>
    </row>
    <row r="96" spans="1:15" ht="12" customHeight="1" x14ac:dyDescent="0.25">
      <c r="A96" s="4">
        <v>38</v>
      </c>
      <c r="B96" s="55" t="s">
        <v>172</v>
      </c>
      <c r="C96" s="56" t="s">
        <v>173</v>
      </c>
      <c r="D96" s="23">
        <v>43434</v>
      </c>
      <c r="E96" s="24">
        <v>45626</v>
      </c>
      <c r="F96" s="21"/>
      <c r="G96" s="22"/>
      <c r="H96" s="21"/>
      <c r="I96" s="22"/>
      <c r="J96" s="14">
        <f>INDEX('[1]Projects Summary'!$G$5:$G$244,MATCH(B96,'[1]Projects Summary'!$A$5:$A$244))</f>
        <v>220000</v>
      </c>
      <c r="K96" s="5">
        <f>INDEX('[1]Projects Summary'!$I$5:$I$244,MATCH(B96,'[1]Projects Summary'!$A$5:$A$244))</f>
        <v>220000</v>
      </c>
      <c r="L96" s="5">
        <f>INDEX('[1]Projects Summary'!$K$5:$K$244,MATCH(B96,'[1]Projects Summary'!$A$5:$A$244))</f>
        <v>0</v>
      </c>
      <c r="M96" s="5">
        <f>INDEX('[1]Projects Summary'!$M$5:$M$244,MATCH(B96,'[1]Projects Summary'!$A$5:$A$244))</f>
        <v>0</v>
      </c>
      <c r="N96" s="5">
        <f>INDEX('[1]Projects Summary'!$O$5:$O$244,MATCH(B96,'[1]Projects Summary'!$A$5:$A$244))</f>
        <v>220000</v>
      </c>
      <c r="O96" s="15">
        <f t="shared" si="2"/>
        <v>0</v>
      </c>
    </row>
    <row r="97" spans="1:15" ht="12" customHeight="1" x14ac:dyDescent="0.25">
      <c r="A97" s="4">
        <v>39</v>
      </c>
      <c r="B97" s="55" t="s">
        <v>174</v>
      </c>
      <c r="C97" s="56" t="s">
        <v>175</v>
      </c>
      <c r="D97" s="21"/>
      <c r="E97" s="22"/>
      <c r="F97" s="38" t="s">
        <v>176</v>
      </c>
      <c r="G97" s="24">
        <v>46082</v>
      </c>
      <c r="H97" s="25">
        <v>44645</v>
      </c>
      <c r="I97" s="26">
        <v>46837</v>
      </c>
      <c r="J97" s="14">
        <f>INDEX('[1]Projects Summary'!$G$5:$G$244,MATCH(B97,'[1]Projects Summary'!$A$5:$A$244))</f>
        <v>48255</v>
      </c>
      <c r="K97" s="5">
        <f>INDEX('[1]Projects Summary'!$I$5:$I$244,MATCH(B97,'[1]Projects Summary'!$A$5:$A$244))</f>
        <v>367255</v>
      </c>
      <c r="L97" s="5">
        <f>INDEX('[1]Projects Summary'!$K$5:$K$244,MATCH(B97,'[1]Projects Summary'!$A$5:$A$244))</f>
        <v>336192.75</v>
      </c>
      <c r="M97" s="5">
        <f>INDEX('[1]Projects Summary'!$M$5:$M$244,MATCH(B97,'[1]Projects Summary'!$A$5:$A$244))</f>
        <v>0</v>
      </c>
      <c r="N97" s="5">
        <f>INDEX('[1]Projects Summary'!$O$5:$O$244,MATCH(B97,'[1]Projects Summary'!$A$5:$A$244))</f>
        <v>31062.25</v>
      </c>
      <c r="O97" s="15">
        <f t="shared" si="2"/>
        <v>0.91542048440456902</v>
      </c>
    </row>
    <row r="98" spans="1:15" ht="12" customHeight="1" x14ac:dyDescent="0.25">
      <c r="A98" s="4">
        <v>40</v>
      </c>
      <c r="B98" s="55" t="s">
        <v>177</v>
      </c>
      <c r="C98" s="56" t="s">
        <v>178</v>
      </c>
      <c r="D98" s="23">
        <v>43434</v>
      </c>
      <c r="E98" s="24">
        <v>45626</v>
      </c>
      <c r="F98" s="21"/>
      <c r="G98" s="22"/>
      <c r="H98" s="21"/>
      <c r="I98" s="22"/>
      <c r="J98" s="14">
        <f>INDEX('[1]Projects Summary'!$G$5:$G$244,MATCH(B98,'[1]Projects Summary'!$A$5:$A$244))</f>
        <v>20032.12</v>
      </c>
      <c r="K98" s="5">
        <f>INDEX('[1]Projects Summary'!$I$5:$I$244,MATCH(B98,'[1]Projects Summary'!$A$5:$A$244))</f>
        <v>20032.12</v>
      </c>
      <c r="L98" s="5">
        <f>INDEX('[1]Projects Summary'!$K$5:$K$244,MATCH(B98,'[1]Projects Summary'!$A$5:$A$244))</f>
        <v>0</v>
      </c>
      <c r="M98" s="5">
        <f>INDEX('[1]Projects Summary'!$M$5:$M$244,MATCH(B98,'[1]Projects Summary'!$A$5:$A$244))</f>
        <v>0</v>
      </c>
      <c r="N98" s="5">
        <f>INDEX('[1]Projects Summary'!$O$5:$O$244,MATCH(B98,'[1]Projects Summary'!$A$5:$A$244))</f>
        <v>20032.12</v>
      </c>
      <c r="O98" s="15">
        <f t="shared" si="2"/>
        <v>0</v>
      </c>
    </row>
    <row r="99" spans="1:15" ht="12" customHeight="1" x14ac:dyDescent="0.25">
      <c r="A99" s="4">
        <v>41</v>
      </c>
      <c r="B99" s="55" t="s">
        <v>179</v>
      </c>
      <c r="C99" s="56" t="s">
        <v>180</v>
      </c>
      <c r="D99" s="23">
        <v>43434</v>
      </c>
      <c r="E99" s="24">
        <v>45626</v>
      </c>
      <c r="F99" s="21"/>
      <c r="G99" s="22"/>
      <c r="H99" s="21"/>
      <c r="I99" s="22"/>
      <c r="J99" s="14">
        <f>INDEX('[1]Projects Summary'!$G$5:$G$244,MATCH(B99,'[1]Projects Summary'!$A$5:$A$244))</f>
        <v>35000</v>
      </c>
      <c r="K99" s="5">
        <f>INDEX('[1]Projects Summary'!$I$5:$I$244,MATCH(B99,'[1]Projects Summary'!$A$5:$A$244))</f>
        <v>35000</v>
      </c>
      <c r="L99" s="5">
        <f>INDEX('[1]Projects Summary'!$K$5:$K$244,MATCH(B99,'[1]Projects Summary'!$A$5:$A$244))</f>
        <v>0</v>
      </c>
      <c r="M99" s="5">
        <f>INDEX('[1]Projects Summary'!$M$5:$M$244,MATCH(B99,'[1]Projects Summary'!$A$5:$A$244))</f>
        <v>0</v>
      </c>
      <c r="N99" s="5">
        <f>INDEX('[1]Projects Summary'!$O$5:$O$244,MATCH(B99,'[1]Projects Summary'!$A$5:$A$244))</f>
        <v>35000</v>
      </c>
      <c r="O99" s="15">
        <f t="shared" si="2"/>
        <v>0</v>
      </c>
    </row>
    <row r="100" spans="1:15" ht="12" customHeight="1" x14ac:dyDescent="0.25">
      <c r="A100" s="4">
        <v>42</v>
      </c>
      <c r="B100" s="58"/>
      <c r="C100" s="56" t="s">
        <v>181</v>
      </c>
      <c r="D100" s="21"/>
      <c r="E100" s="22"/>
      <c r="F100" s="21"/>
      <c r="G100" s="22"/>
      <c r="H100" s="21"/>
      <c r="I100" s="22"/>
      <c r="J100" s="41"/>
      <c r="K100" s="6"/>
      <c r="L100" s="6"/>
      <c r="M100" s="6"/>
      <c r="N100" s="6"/>
      <c r="O100" s="42"/>
    </row>
    <row r="101" spans="1:15" ht="12" customHeight="1" x14ac:dyDescent="0.25">
      <c r="A101" s="4">
        <v>43</v>
      </c>
      <c r="B101" s="55" t="s">
        <v>182</v>
      </c>
      <c r="C101" s="56" t="s">
        <v>183</v>
      </c>
      <c r="D101" s="25">
        <v>43483</v>
      </c>
      <c r="E101" s="26">
        <v>45675</v>
      </c>
      <c r="F101" s="21"/>
      <c r="G101" s="22"/>
      <c r="H101" s="21"/>
      <c r="I101" s="22"/>
      <c r="J101" s="14">
        <f>INDEX('[1]Projects Summary'!$G$5:$G$244,MATCH(B101,'[1]Projects Summary'!$A$5:$A$244))</f>
        <v>245333.33</v>
      </c>
      <c r="K101" s="5">
        <f>INDEX('[1]Projects Summary'!$I$5:$I$244,MATCH(B101,'[1]Projects Summary'!$A$5:$A$244))</f>
        <v>245333.33</v>
      </c>
      <c r="L101" s="5">
        <f>INDEX('[1]Projects Summary'!$K$5:$K$244,MATCH(B101,'[1]Projects Summary'!$A$5:$A$244))</f>
        <v>244815.19</v>
      </c>
      <c r="M101" s="5">
        <f>INDEX('[1]Projects Summary'!$M$5:$M$244,MATCH(B101,'[1]Projects Summary'!$A$5:$A$244))</f>
        <v>0</v>
      </c>
      <c r="N101" s="5">
        <f>INDEX('[1]Projects Summary'!$O$5:$O$244,MATCH(B101,'[1]Projects Summary'!$A$5:$A$244))</f>
        <v>518.13999999998487</v>
      </c>
      <c r="O101" s="15">
        <f t="shared" si="2"/>
        <v>0.99788801627565249</v>
      </c>
    </row>
    <row r="102" spans="1:15" ht="12" customHeight="1" x14ac:dyDescent="0.25">
      <c r="A102" s="4">
        <v>44</v>
      </c>
      <c r="B102" s="55" t="s">
        <v>184</v>
      </c>
      <c r="C102" s="56" t="s">
        <v>185</v>
      </c>
      <c r="D102" s="23">
        <v>43434</v>
      </c>
      <c r="E102" s="24">
        <v>45626</v>
      </c>
      <c r="F102" s="21"/>
      <c r="G102" s="22"/>
      <c r="H102" s="21"/>
      <c r="I102" s="22"/>
      <c r="J102" s="14">
        <f>INDEX('[1]Projects Summary'!$G$5:$G$244,MATCH(B102,'[1]Projects Summary'!$A$5:$A$244))</f>
        <v>482903.33</v>
      </c>
      <c r="K102" s="5">
        <f>INDEX('[1]Projects Summary'!$I$5:$I$244,MATCH(B102,'[1]Projects Summary'!$A$5:$A$244))</f>
        <v>482903.33</v>
      </c>
      <c r="L102" s="5">
        <f>INDEX('[1]Projects Summary'!$K$5:$K$244,MATCH(B102,'[1]Projects Summary'!$A$5:$A$244))</f>
        <v>0</v>
      </c>
      <c r="M102" s="5">
        <f>INDEX('[1]Projects Summary'!$M$5:$M$244,MATCH(B102,'[1]Projects Summary'!$A$5:$A$244))</f>
        <v>0</v>
      </c>
      <c r="N102" s="5">
        <f>INDEX('[1]Projects Summary'!$O$5:$O$244,MATCH(B102,'[1]Projects Summary'!$A$5:$A$244))</f>
        <v>482903.33</v>
      </c>
      <c r="O102" s="15">
        <f t="shared" si="2"/>
        <v>0</v>
      </c>
    </row>
    <row r="103" spans="1:15" ht="12" customHeight="1" x14ac:dyDescent="0.25">
      <c r="A103" s="4">
        <v>45</v>
      </c>
      <c r="B103" s="55" t="s">
        <v>186</v>
      </c>
      <c r="C103" s="56" t="s">
        <v>187</v>
      </c>
      <c r="D103" s="21"/>
      <c r="E103" s="22"/>
      <c r="F103" s="23">
        <v>43891</v>
      </c>
      <c r="G103" s="24">
        <v>46082</v>
      </c>
      <c r="H103" s="21"/>
      <c r="I103" s="22"/>
      <c r="J103" s="14">
        <f>INDEX('[1]Projects Summary'!$G$5:$G$244,MATCH(B103,'[1]Projects Summary'!$A$5:$A$244))</f>
        <v>70000</v>
      </c>
      <c r="K103" s="5">
        <f>INDEX('[1]Projects Summary'!$I$5:$I$244,MATCH(B103,'[1]Projects Summary'!$A$5:$A$244))</f>
        <v>70000</v>
      </c>
      <c r="L103" s="5">
        <f>INDEX('[1]Projects Summary'!$K$5:$K$244,MATCH(B103,'[1]Projects Summary'!$A$5:$A$244))</f>
        <v>0</v>
      </c>
      <c r="M103" s="5">
        <f>INDEX('[1]Projects Summary'!$M$5:$M$244,MATCH(B103,'[1]Projects Summary'!$A$5:$A$244))</f>
        <v>0</v>
      </c>
      <c r="N103" s="5">
        <f>INDEX('[1]Projects Summary'!$O$5:$O$244,MATCH(B103,'[1]Projects Summary'!$A$5:$A$244))</f>
        <v>70000</v>
      </c>
      <c r="O103" s="15">
        <f t="shared" si="2"/>
        <v>0</v>
      </c>
    </row>
    <row r="104" spans="1:15" ht="12" customHeight="1" x14ac:dyDescent="0.25">
      <c r="A104" s="4">
        <v>46</v>
      </c>
      <c r="B104" s="55" t="s">
        <v>188</v>
      </c>
      <c r="C104" s="56" t="s">
        <v>189</v>
      </c>
      <c r="D104" s="23">
        <v>43434</v>
      </c>
      <c r="E104" s="24">
        <v>45626</v>
      </c>
      <c r="F104" s="21"/>
      <c r="G104" s="22"/>
      <c r="H104" s="21"/>
      <c r="I104" s="22"/>
      <c r="J104" s="14">
        <f>INDEX('[1]Projects Summary'!$G$5:$G$244,MATCH(B104,'[1]Projects Summary'!$A$5:$A$244))</f>
        <v>144000</v>
      </c>
      <c r="K104" s="5">
        <f>INDEX('[1]Projects Summary'!$I$5:$I$244,MATCH(B104,'[1]Projects Summary'!$A$5:$A$244))</f>
        <v>144000</v>
      </c>
      <c r="L104" s="5">
        <f>INDEX('[1]Projects Summary'!$K$5:$K$244,MATCH(B104,'[1]Projects Summary'!$A$5:$A$244))</f>
        <v>95294</v>
      </c>
      <c r="M104" s="5">
        <f>INDEX('[1]Projects Summary'!$M$5:$M$244,MATCH(B104,'[1]Projects Summary'!$A$5:$A$244))</f>
        <v>0</v>
      </c>
      <c r="N104" s="5">
        <f>INDEX('[1]Projects Summary'!$O$5:$O$244,MATCH(B104,'[1]Projects Summary'!$A$5:$A$244))</f>
        <v>48706</v>
      </c>
      <c r="O104" s="15">
        <f t="shared" si="2"/>
        <v>0.66176388888888893</v>
      </c>
    </row>
    <row r="105" spans="1:15" ht="12" customHeight="1" x14ac:dyDescent="0.25">
      <c r="A105" s="4">
        <v>47</v>
      </c>
      <c r="B105" s="55" t="s">
        <v>190</v>
      </c>
      <c r="C105" s="56" t="s">
        <v>191</v>
      </c>
      <c r="D105" s="23">
        <v>43434</v>
      </c>
      <c r="E105" s="24">
        <v>45626</v>
      </c>
      <c r="F105" s="21"/>
      <c r="G105" s="22"/>
      <c r="H105" s="21"/>
      <c r="I105" s="22"/>
      <c r="J105" s="14">
        <f>INDEX('[1]Projects Summary'!$G$5:$G$244,MATCH(B105,'[1]Projects Summary'!$A$5:$A$244))</f>
        <v>39500</v>
      </c>
      <c r="K105" s="5">
        <f>INDEX('[1]Projects Summary'!$I$5:$I$244,MATCH(B105,'[1]Projects Summary'!$A$5:$A$244))</f>
        <v>39500</v>
      </c>
      <c r="L105" s="5">
        <f>INDEX('[1]Projects Summary'!$K$5:$K$244,MATCH(B105,'[1]Projects Summary'!$A$5:$A$244))</f>
        <v>0</v>
      </c>
      <c r="M105" s="5">
        <f>INDEX('[1]Projects Summary'!$M$5:$M$244,MATCH(B105,'[1]Projects Summary'!$A$5:$A$244))</f>
        <v>0</v>
      </c>
      <c r="N105" s="5">
        <f>INDEX('[1]Projects Summary'!$O$5:$O$244,MATCH(B105,'[1]Projects Summary'!$A$5:$A$244))</f>
        <v>39500</v>
      </c>
      <c r="O105" s="15">
        <f t="shared" si="2"/>
        <v>0</v>
      </c>
    </row>
    <row r="106" spans="1:15" ht="12" customHeight="1" x14ac:dyDescent="0.25">
      <c r="A106" s="4">
        <v>48</v>
      </c>
      <c r="B106" s="55" t="s">
        <v>192</v>
      </c>
      <c r="C106" s="56" t="s">
        <v>193</v>
      </c>
      <c r="D106" s="23">
        <v>43434</v>
      </c>
      <c r="E106" s="24">
        <v>45626</v>
      </c>
      <c r="F106" s="21"/>
      <c r="G106" s="22"/>
      <c r="H106" s="21"/>
      <c r="I106" s="22"/>
      <c r="J106" s="14">
        <f>INDEX('[1]Projects Summary'!$G$5:$G$244,MATCH(B106,'[1]Projects Summary'!$A$5:$A$244))</f>
        <v>86427</v>
      </c>
      <c r="K106" s="5">
        <f>INDEX('[1]Projects Summary'!$I$5:$I$244,MATCH(B106,'[1]Projects Summary'!$A$5:$A$244))</f>
        <v>86427</v>
      </c>
      <c r="L106" s="5">
        <f>INDEX('[1]Projects Summary'!$K$5:$K$244,MATCH(B106,'[1]Projects Summary'!$A$5:$A$244))</f>
        <v>86427</v>
      </c>
      <c r="M106" s="5">
        <f>INDEX('[1]Projects Summary'!$M$5:$M$244,MATCH(B106,'[1]Projects Summary'!$A$5:$A$244))</f>
        <v>0</v>
      </c>
      <c r="N106" s="5">
        <f>INDEX('[1]Projects Summary'!$O$5:$O$244,MATCH(B106,'[1]Projects Summary'!$A$5:$A$244))</f>
        <v>0</v>
      </c>
      <c r="O106" s="15">
        <f t="shared" si="2"/>
        <v>1</v>
      </c>
    </row>
    <row r="107" spans="1:15" ht="12" customHeight="1" x14ac:dyDescent="0.25">
      <c r="A107" s="4">
        <v>49</v>
      </c>
      <c r="B107" s="55" t="s">
        <v>194</v>
      </c>
      <c r="C107" s="56" t="s">
        <v>195</v>
      </c>
      <c r="D107" s="23">
        <v>43434</v>
      </c>
      <c r="E107" s="24">
        <v>45626</v>
      </c>
      <c r="F107" s="21"/>
      <c r="G107" s="22"/>
      <c r="H107" s="21"/>
      <c r="I107" s="22"/>
      <c r="J107" s="14">
        <f>INDEX('[1]Projects Summary'!$G$5:$G$244,MATCH(B107,'[1]Projects Summary'!$A$5:$A$244))</f>
        <v>7000</v>
      </c>
      <c r="K107" s="5">
        <f>INDEX('[1]Projects Summary'!$I$5:$I$244,MATCH(B107,'[1]Projects Summary'!$A$5:$A$244))</f>
        <v>7000</v>
      </c>
      <c r="L107" s="5">
        <f>INDEX('[1]Projects Summary'!$K$5:$K$244,MATCH(B107,'[1]Projects Summary'!$A$5:$A$244))</f>
        <v>0</v>
      </c>
      <c r="M107" s="5">
        <f>INDEX('[1]Projects Summary'!$M$5:$M$244,MATCH(B107,'[1]Projects Summary'!$A$5:$A$244))</f>
        <v>0</v>
      </c>
      <c r="N107" s="5">
        <f>INDEX('[1]Projects Summary'!$O$5:$O$244,MATCH(B107,'[1]Projects Summary'!$A$5:$A$244))</f>
        <v>7000</v>
      </c>
      <c r="O107" s="15">
        <f t="shared" si="2"/>
        <v>0</v>
      </c>
    </row>
    <row r="108" spans="1:15" ht="12" customHeight="1" x14ac:dyDescent="0.25">
      <c r="A108" s="4">
        <v>50</v>
      </c>
      <c r="B108" s="55" t="s">
        <v>196</v>
      </c>
      <c r="C108" s="56" t="s">
        <v>197</v>
      </c>
      <c r="D108" s="23">
        <v>43434</v>
      </c>
      <c r="E108" s="24">
        <v>45626</v>
      </c>
      <c r="F108" s="21"/>
      <c r="G108" s="22"/>
      <c r="H108" s="21"/>
      <c r="I108" s="22"/>
      <c r="J108" s="14">
        <f>INDEX('[1]Projects Summary'!$G$5:$G$244,MATCH(B108,'[1]Projects Summary'!$A$5:$A$244))</f>
        <v>3503</v>
      </c>
      <c r="K108" s="5">
        <f>INDEX('[1]Projects Summary'!$I$5:$I$244,MATCH(B108,'[1]Projects Summary'!$A$5:$A$244))</f>
        <v>3503</v>
      </c>
      <c r="L108" s="5">
        <f>INDEX('[1]Projects Summary'!$K$5:$K$244,MATCH(B108,'[1]Projects Summary'!$A$5:$A$244))</f>
        <v>0</v>
      </c>
      <c r="M108" s="5">
        <f>INDEX('[1]Projects Summary'!$M$5:$M$244,MATCH(B108,'[1]Projects Summary'!$A$5:$A$244))</f>
        <v>0</v>
      </c>
      <c r="N108" s="5">
        <f>INDEX('[1]Projects Summary'!$O$5:$O$244,MATCH(B108,'[1]Projects Summary'!$A$5:$A$244))</f>
        <v>3503</v>
      </c>
      <c r="O108" s="15">
        <f t="shared" si="2"/>
        <v>0</v>
      </c>
    </row>
    <row r="109" spans="1:15" ht="12" customHeight="1" x14ac:dyDescent="0.25">
      <c r="A109" s="4">
        <v>51</v>
      </c>
      <c r="B109" s="55" t="s">
        <v>198</v>
      </c>
      <c r="C109" s="56" t="s">
        <v>199</v>
      </c>
      <c r="D109" s="23">
        <v>43434</v>
      </c>
      <c r="E109" s="24">
        <v>45626</v>
      </c>
      <c r="F109" s="21"/>
      <c r="G109" s="22"/>
      <c r="H109" s="21"/>
      <c r="I109" s="22"/>
      <c r="J109" s="14">
        <f>INDEX('[1]Projects Summary'!$G$5:$G$244,MATCH(B109,'[1]Projects Summary'!$A$5:$A$244))</f>
        <v>876000</v>
      </c>
      <c r="K109" s="5">
        <f>INDEX('[1]Projects Summary'!$I$5:$I$244,MATCH(B109,'[1]Projects Summary'!$A$5:$A$244))</f>
        <v>876000</v>
      </c>
      <c r="L109" s="5">
        <f>INDEX('[1]Projects Summary'!$K$5:$K$244,MATCH(B109,'[1]Projects Summary'!$A$5:$A$244))</f>
        <v>0</v>
      </c>
      <c r="M109" s="5">
        <f>INDEX('[1]Projects Summary'!$M$5:$M$244,MATCH(B109,'[1]Projects Summary'!$A$5:$A$244))</f>
        <v>0</v>
      </c>
      <c r="N109" s="5">
        <f>INDEX('[1]Projects Summary'!$O$5:$O$244,MATCH(B109,'[1]Projects Summary'!$A$5:$A$244))</f>
        <v>876000</v>
      </c>
      <c r="O109" s="15">
        <f t="shared" si="2"/>
        <v>0</v>
      </c>
    </row>
    <row r="110" spans="1:15" ht="12" customHeight="1" x14ac:dyDescent="0.25">
      <c r="A110" s="52" t="s">
        <v>679</v>
      </c>
      <c r="B110" s="55" t="s">
        <v>200</v>
      </c>
      <c r="C110" s="56" t="s">
        <v>201</v>
      </c>
      <c r="D110" s="21"/>
      <c r="E110" s="22"/>
      <c r="F110" s="25">
        <v>44475</v>
      </c>
      <c r="G110" s="26">
        <v>46666</v>
      </c>
      <c r="H110" s="21"/>
      <c r="I110" s="22"/>
      <c r="J110" s="14">
        <f>INDEX('[1]Projects Summary'!$G$5:$G$244,MATCH(B110,'[1]Projects Summary'!$A$5:$A$244))</f>
        <v>69641.67</v>
      </c>
      <c r="K110" s="5">
        <f>INDEX('[1]Projects Summary'!$I$5:$I$244,MATCH(B110,'[1]Projects Summary'!$A$5:$A$244))</f>
        <v>69641.67</v>
      </c>
      <c r="L110" s="5">
        <f>INDEX('[1]Projects Summary'!$K$5:$K$244,MATCH(B110,'[1]Projects Summary'!$A$5:$A$244))</f>
        <v>69641.67</v>
      </c>
      <c r="M110" s="5">
        <f>INDEX('[1]Projects Summary'!$M$5:$M$244,MATCH(B110,'[1]Projects Summary'!$A$5:$A$244))</f>
        <v>0</v>
      </c>
      <c r="N110" s="5">
        <f>INDEX('[1]Projects Summary'!$O$5:$O$244,MATCH(B110,'[1]Projects Summary'!$A$5:$A$244))</f>
        <v>0</v>
      </c>
      <c r="O110" s="15">
        <f t="shared" si="2"/>
        <v>1</v>
      </c>
    </row>
    <row r="111" spans="1:15" ht="12" customHeight="1" x14ac:dyDescent="0.25">
      <c r="A111" s="52">
        <v>52</v>
      </c>
      <c r="B111" s="65">
        <v>408118</v>
      </c>
      <c r="C111" s="56" t="s">
        <v>201</v>
      </c>
      <c r="D111" s="21"/>
      <c r="E111" s="22"/>
      <c r="F111" s="25">
        <v>43529</v>
      </c>
      <c r="G111" s="26">
        <v>45721</v>
      </c>
      <c r="H111" s="21"/>
      <c r="I111" s="22"/>
      <c r="J111" s="14">
        <f>INDEX('[1]Projects Summary'!$G$5:$G$244,MATCH(B111,'[1]Projects Summary'!$A$5:$A$244))</f>
        <v>972025</v>
      </c>
      <c r="K111" s="5">
        <f>INDEX('[1]Projects Summary'!$I$5:$I$244,MATCH(B111,'[1]Projects Summary'!$A$5:$A$244))</f>
        <v>972025</v>
      </c>
      <c r="L111" s="5">
        <f>INDEX('[1]Projects Summary'!$K$5:$K$244,MATCH(B111,'[1]Projects Summary'!$A$5:$A$244))</f>
        <v>972025</v>
      </c>
      <c r="M111" s="5">
        <f>INDEX('[1]Projects Summary'!$M$5:$M$244,MATCH(B111,'[1]Projects Summary'!$A$5:$A$244))</f>
        <v>0</v>
      </c>
      <c r="N111" s="5">
        <f>INDEX('[1]Projects Summary'!$O$5:$O$244,MATCH(B111,'[1]Projects Summary'!$A$5:$A$244))</f>
        <v>0</v>
      </c>
      <c r="O111" s="15">
        <f t="shared" si="2"/>
        <v>1</v>
      </c>
    </row>
    <row r="112" spans="1:15" ht="12" customHeight="1" x14ac:dyDescent="0.25">
      <c r="A112" s="4" t="s">
        <v>680</v>
      </c>
      <c r="B112" s="55" t="s">
        <v>202</v>
      </c>
      <c r="C112" s="56" t="s">
        <v>203</v>
      </c>
      <c r="D112" s="23">
        <v>43434</v>
      </c>
      <c r="E112" s="24">
        <v>45626</v>
      </c>
      <c r="F112" s="21"/>
      <c r="G112" s="22"/>
      <c r="H112" s="21"/>
      <c r="I112" s="22"/>
      <c r="J112" s="14">
        <f>INDEX('[1]Projects Summary'!$G$5:$G$244,MATCH(B112,'[1]Projects Summary'!$A$5:$A$244))</f>
        <v>69641.67</v>
      </c>
      <c r="K112" s="5">
        <f>INDEX('[1]Projects Summary'!$I$5:$I$244,MATCH(B112,'[1]Projects Summary'!$A$5:$A$244))</f>
        <v>0</v>
      </c>
      <c r="L112" s="5">
        <f>INDEX('[1]Projects Summary'!$K$5:$K$244,MATCH(B112,'[1]Projects Summary'!$A$5:$A$244))</f>
        <v>0</v>
      </c>
      <c r="M112" s="5">
        <f>INDEX('[1]Projects Summary'!$M$5:$M$244,MATCH(B112,'[1]Projects Summary'!$A$5:$A$244))</f>
        <v>0</v>
      </c>
      <c r="N112" s="5">
        <f>INDEX('[1]Projects Summary'!$O$5:$O$244,MATCH(B112,'[1]Projects Summary'!$A$5:$A$244))</f>
        <v>0</v>
      </c>
      <c r="O112" s="15" t="str">
        <f t="shared" si="2"/>
        <v>-</v>
      </c>
    </row>
    <row r="113" spans="1:15" ht="12" customHeight="1" x14ac:dyDescent="0.25">
      <c r="A113" s="4">
        <v>54</v>
      </c>
      <c r="B113" s="55" t="s">
        <v>204</v>
      </c>
      <c r="C113" s="56" t="s">
        <v>205</v>
      </c>
      <c r="D113" s="23">
        <v>43434</v>
      </c>
      <c r="E113" s="24">
        <v>45626</v>
      </c>
      <c r="F113" s="21"/>
      <c r="G113" s="22"/>
      <c r="H113" s="21"/>
      <c r="I113" s="22"/>
      <c r="J113" s="14">
        <f>INDEX('[1]Projects Summary'!$G$5:$G$244,MATCH(B113,'[1]Projects Summary'!$A$5:$A$244))</f>
        <v>70000</v>
      </c>
      <c r="K113" s="5">
        <f>INDEX('[1]Projects Summary'!$I$5:$I$244,MATCH(B113,'[1]Projects Summary'!$A$5:$A$244))</f>
        <v>0</v>
      </c>
      <c r="L113" s="5">
        <f>INDEX('[1]Projects Summary'!$K$5:$K$244,MATCH(B113,'[1]Projects Summary'!$A$5:$A$244))</f>
        <v>0</v>
      </c>
      <c r="M113" s="5">
        <f>INDEX('[1]Projects Summary'!$M$5:$M$244,MATCH(B113,'[1]Projects Summary'!$A$5:$A$244))</f>
        <v>0</v>
      </c>
      <c r="N113" s="5">
        <f>INDEX('[1]Projects Summary'!$O$5:$O$244,MATCH(B113,'[1]Projects Summary'!$A$5:$A$244))</f>
        <v>0</v>
      </c>
      <c r="O113" s="15" t="str">
        <f t="shared" si="2"/>
        <v>-</v>
      </c>
    </row>
    <row r="114" spans="1:15" ht="12" customHeight="1" x14ac:dyDescent="0.25">
      <c r="A114" s="4">
        <v>55</v>
      </c>
      <c r="B114" s="55" t="s">
        <v>206</v>
      </c>
      <c r="C114" s="56" t="s">
        <v>207</v>
      </c>
      <c r="D114" s="23">
        <v>43434</v>
      </c>
      <c r="E114" s="24">
        <v>45626</v>
      </c>
      <c r="F114" s="25">
        <v>44490</v>
      </c>
      <c r="G114" s="26">
        <v>46681</v>
      </c>
      <c r="H114" s="25">
        <v>44490</v>
      </c>
      <c r="I114" s="26">
        <v>46681</v>
      </c>
      <c r="J114" s="14">
        <f>INDEX('[1]Projects Summary'!$G$5:$G$244,MATCH(B114,'[1]Projects Summary'!$A$5:$A$244))</f>
        <v>100000</v>
      </c>
      <c r="K114" s="5">
        <f>INDEX('[1]Projects Summary'!$I$5:$I$244,MATCH(B114,'[1]Projects Summary'!$A$5:$A$244))</f>
        <v>0</v>
      </c>
      <c r="L114" s="5">
        <f>INDEX('[1]Projects Summary'!$K$5:$K$244,MATCH(B114,'[1]Projects Summary'!$A$5:$A$244))</f>
        <v>0</v>
      </c>
      <c r="M114" s="5">
        <f>INDEX('[1]Projects Summary'!$M$5:$M$244,MATCH(B114,'[1]Projects Summary'!$A$5:$A$244))</f>
        <v>0</v>
      </c>
      <c r="N114" s="5">
        <f>INDEX('[1]Projects Summary'!$O$5:$O$244,MATCH(B114,'[1]Projects Summary'!$A$5:$A$244))</f>
        <v>0</v>
      </c>
      <c r="O114" s="15" t="str">
        <f t="shared" si="2"/>
        <v>-</v>
      </c>
    </row>
    <row r="115" spans="1:15" ht="12" customHeight="1" x14ac:dyDescent="0.25">
      <c r="A115" s="4">
        <v>56</v>
      </c>
      <c r="B115" s="55" t="s">
        <v>208</v>
      </c>
      <c r="C115" s="56" t="s">
        <v>209</v>
      </c>
      <c r="D115" s="21"/>
      <c r="E115" s="22"/>
      <c r="F115" s="21"/>
      <c r="G115" s="22"/>
      <c r="H115" s="25">
        <v>44329</v>
      </c>
      <c r="I115" s="26">
        <v>46520</v>
      </c>
      <c r="J115" s="14">
        <f>INDEX('[1]Projects Summary'!$G$5:$G$244,MATCH(B115,'[1]Projects Summary'!$A$5:$A$244))</f>
        <v>321666.67</v>
      </c>
      <c r="K115" s="5">
        <f>INDEX('[1]Projects Summary'!$I$5:$I$244,MATCH(B115,'[1]Projects Summary'!$A$5:$A$244))</f>
        <v>1041666.67</v>
      </c>
      <c r="L115" s="5">
        <f>INDEX('[1]Projects Summary'!$K$5:$K$244,MATCH(B115,'[1]Projects Summary'!$A$5:$A$244))</f>
        <v>219456.03</v>
      </c>
      <c r="M115" s="5">
        <f>INDEX('[1]Projects Summary'!$M$5:$M$244,MATCH(B115,'[1]Projects Summary'!$A$5:$A$244))</f>
        <v>0</v>
      </c>
      <c r="N115" s="5">
        <f>INDEX('[1]Projects Summary'!$O$5:$O$244,MATCH(B115,'[1]Projects Summary'!$A$5:$A$244))</f>
        <v>822210.64</v>
      </c>
      <c r="O115" s="15">
        <f t="shared" si="2"/>
        <v>0.21067778812583107</v>
      </c>
    </row>
    <row r="116" spans="1:15" ht="12" customHeight="1" x14ac:dyDescent="0.25">
      <c r="A116" s="4">
        <v>57</v>
      </c>
      <c r="B116" s="55" t="s">
        <v>210</v>
      </c>
      <c r="C116" s="56" t="s">
        <v>211</v>
      </c>
      <c r="D116" s="23">
        <v>43434</v>
      </c>
      <c r="E116" s="24">
        <v>45626</v>
      </c>
      <c r="F116" s="21"/>
      <c r="G116" s="22"/>
      <c r="H116" s="21"/>
      <c r="I116" s="22"/>
      <c r="J116" s="14">
        <f>INDEX('[1]Projects Summary'!$G$5:$G$244,MATCH(B116,'[1]Projects Summary'!$A$5:$A$244))</f>
        <v>150000</v>
      </c>
      <c r="K116" s="5">
        <f>INDEX('[1]Projects Summary'!$I$5:$I$244,MATCH(B116,'[1]Projects Summary'!$A$5:$A$244))</f>
        <v>50000</v>
      </c>
      <c r="L116" s="5">
        <f>INDEX('[1]Projects Summary'!$K$5:$K$244,MATCH(B116,'[1]Projects Summary'!$A$5:$A$244))</f>
        <v>37500</v>
      </c>
      <c r="M116" s="5">
        <f>INDEX('[1]Projects Summary'!$M$5:$M$244,MATCH(B116,'[1]Projects Summary'!$A$5:$A$244))</f>
        <v>12500</v>
      </c>
      <c r="N116" s="5">
        <f>INDEX('[1]Projects Summary'!$O$5:$O$244,MATCH(B116,'[1]Projects Summary'!$A$5:$A$244))</f>
        <v>0</v>
      </c>
      <c r="O116" s="15">
        <f t="shared" si="2"/>
        <v>1</v>
      </c>
    </row>
    <row r="117" spans="1:15" ht="12" customHeight="1" x14ac:dyDescent="0.25">
      <c r="A117" s="4">
        <v>58</v>
      </c>
      <c r="B117" s="55" t="s">
        <v>212</v>
      </c>
      <c r="C117" s="56" t="s">
        <v>213</v>
      </c>
      <c r="D117" s="23">
        <v>43434</v>
      </c>
      <c r="E117" s="24">
        <v>45626</v>
      </c>
      <c r="F117" s="23">
        <v>43891</v>
      </c>
      <c r="G117" s="24">
        <v>46082</v>
      </c>
      <c r="H117" s="21"/>
      <c r="I117" s="22"/>
      <c r="J117" s="14">
        <f>INDEX('[1]Projects Summary'!$G$5:$G$244,MATCH(B117,'[1]Projects Summary'!$A$5:$A$244))</f>
        <v>250000</v>
      </c>
      <c r="K117" s="5">
        <f>INDEX('[1]Projects Summary'!$I$5:$I$244,MATCH(B117,'[1]Projects Summary'!$A$5:$A$244))</f>
        <v>632133.67000000004</v>
      </c>
      <c r="L117" s="5">
        <f>INDEX('[1]Projects Summary'!$K$5:$K$244,MATCH(B117,'[1]Projects Summary'!$A$5:$A$244))</f>
        <v>632133.67000000004</v>
      </c>
      <c r="M117" s="5">
        <f>INDEX('[1]Projects Summary'!$M$5:$M$244,MATCH(B117,'[1]Projects Summary'!$A$5:$A$244))</f>
        <v>0</v>
      </c>
      <c r="N117" s="5">
        <f>INDEX('[1]Projects Summary'!$O$5:$O$244,MATCH(B117,'[1]Projects Summary'!$A$5:$A$244))</f>
        <v>0</v>
      </c>
      <c r="O117" s="15">
        <f t="shared" ref="O117:O180" si="3">IFERROR((L117+M117)/K117,"-")</f>
        <v>1</v>
      </c>
    </row>
    <row r="118" spans="1:15" ht="12" customHeight="1" x14ac:dyDescent="0.25">
      <c r="A118" s="4">
        <v>59</v>
      </c>
      <c r="B118" s="55" t="s">
        <v>214</v>
      </c>
      <c r="C118" s="56" t="s">
        <v>215</v>
      </c>
      <c r="D118" s="25">
        <v>43483</v>
      </c>
      <c r="E118" s="26">
        <v>45675</v>
      </c>
      <c r="F118" s="21"/>
      <c r="G118" s="22"/>
      <c r="H118" s="21"/>
      <c r="I118" s="22"/>
      <c r="J118" s="14">
        <f>INDEX('[1]Projects Summary'!$G$5:$G$244,MATCH(B118,'[1]Projects Summary'!$A$5:$A$244))</f>
        <v>271666.67</v>
      </c>
      <c r="K118" s="5">
        <f>INDEX('[1]Projects Summary'!$I$5:$I$244,MATCH(B118,'[1]Projects Summary'!$A$5:$A$244))</f>
        <v>239533</v>
      </c>
      <c r="L118" s="5">
        <f>INDEX('[1]Projects Summary'!$K$5:$K$244,MATCH(B118,'[1]Projects Summary'!$A$5:$A$244))</f>
        <v>239533</v>
      </c>
      <c r="M118" s="5">
        <f>INDEX('[1]Projects Summary'!$M$5:$M$244,MATCH(B118,'[1]Projects Summary'!$A$5:$A$244))</f>
        <v>0</v>
      </c>
      <c r="N118" s="5">
        <f>INDEX('[1]Projects Summary'!$O$5:$O$244,MATCH(B118,'[1]Projects Summary'!$A$5:$A$244))</f>
        <v>0</v>
      </c>
      <c r="O118" s="15">
        <f t="shared" si="3"/>
        <v>1</v>
      </c>
    </row>
    <row r="119" spans="1:15" ht="12" customHeight="1" x14ac:dyDescent="0.25">
      <c r="A119" s="4">
        <v>60</v>
      </c>
      <c r="B119" s="55" t="s">
        <v>216</v>
      </c>
      <c r="C119" s="56" t="s">
        <v>217</v>
      </c>
      <c r="D119" s="23">
        <v>43434</v>
      </c>
      <c r="E119" s="24">
        <v>45626</v>
      </c>
      <c r="F119" s="23">
        <v>43891</v>
      </c>
      <c r="G119" s="24">
        <v>46082</v>
      </c>
      <c r="H119" s="21"/>
      <c r="I119" s="22"/>
      <c r="J119" s="14">
        <f>INDEX('[1]Projects Summary'!$G$5:$G$244,MATCH(B119,'[1]Projects Summary'!$A$5:$A$244))</f>
        <v>40000</v>
      </c>
      <c r="K119" s="5">
        <f>INDEX('[1]Projects Summary'!$I$5:$I$244,MATCH(B119,'[1]Projects Summary'!$A$5:$A$244))</f>
        <v>140000</v>
      </c>
      <c r="L119" s="5">
        <f>INDEX('[1]Projects Summary'!$K$5:$K$244,MATCH(B119,'[1]Projects Summary'!$A$5:$A$244))</f>
        <v>0</v>
      </c>
      <c r="M119" s="5">
        <f>INDEX('[1]Projects Summary'!$M$5:$M$244,MATCH(B119,'[1]Projects Summary'!$A$5:$A$244))</f>
        <v>0</v>
      </c>
      <c r="N119" s="5">
        <f>INDEX('[1]Projects Summary'!$O$5:$O$244,MATCH(B119,'[1]Projects Summary'!$A$5:$A$244))</f>
        <v>140000</v>
      </c>
      <c r="O119" s="15">
        <f t="shared" si="3"/>
        <v>0</v>
      </c>
    </row>
    <row r="120" spans="1:15" ht="12" customHeight="1" x14ac:dyDescent="0.25">
      <c r="A120" s="4">
        <v>61</v>
      </c>
      <c r="B120" s="55" t="s">
        <v>218</v>
      </c>
      <c r="C120" s="56" t="s">
        <v>219</v>
      </c>
      <c r="D120" s="21"/>
      <c r="E120" s="22"/>
      <c r="F120" s="25">
        <v>44698</v>
      </c>
      <c r="G120" s="26">
        <v>47255</v>
      </c>
      <c r="H120" s="21"/>
      <c r="I120" s="22"/>
      <c r="J120" s="14">
        <f>INDEX('[1]Projects Summary'!$G$5:$G$244,MATCH(B120,'[1]Projects Summary'!$A$5:$A$244))</f>
        <v>225000</v>
      </c>
      <c r="K120" s="5">
        <f>INDEX('[1]Projects Summary'!$I$5:$I$244,MATCH(B120,'[1]Projects Summary'!$A$5:$A$244))</f>
        <v>225000</v>
      </c>
      <c r="L120" s="5">
        <f>INDEX('[1]Projects Summary'!$K$5:$K$244,MATCH(B120,'[1]Projects Summary'!$A$5:$A$244))</f>
        <v>0</v>
      </c>
      <c r="M120" s="5">
        <f>INDEX('[1]Projects Summary'!$M$5:$M$244,MATCH(B120,'[1]Projects Summary'!$A$5:$A$244))</f>
        <v>0</v>
      </c>
      <c r="N120" s="5">
        <f>INDEX('[1]Projects Summary'!$O$5:$O$244,MATCH(B120,'[1]Projects Summary'!$A$5:$A$244))</f>
        <v>225000</v>
      </c>
      <c r="O120" s="15">
        <f t="shared" si="3"/>
        <v>0</v>
      </c>
    </row>
    <row r="121" spans="1:15" ht="12" customHeight="1" x14ac:dyDescent="0.25">
      <c r="A121" s="4">
        <v>62</v>
      </c>
      <c r="B121" s="55" t="s">
        <v>220</v>
      </c>
      <c r="C121" s="56" t="s">
        <v>221</v>
      </c>
      <c r="D121" s="21"/>
      <c r="E121" s="22"/>
      <c r="F121" s="23">
        <v>43891</v>
      </c>
      <c r="G121" s="24">
        <v>46082</v>
      </c>
      <c r="H121" s="21"/>
      <c r="I121" s="22"/>
      <c r="J121" s="14">
        <f>INDEX('[1]Projects Summary'!$G$5:$G$244,MATCH(B121,'[1]Projects Summary'!$A$5:$A$244))</f>
        <v>162025.82</v>
      </c>
      <c r="K121" s="5">
        <f>INDEX('[1]Projects Summary'!$I$5:$I$244,MATCH(B121,'[1]Projects Summary'!$A$5:$A$244))</f>
        <v>162025.82</v>
      </c>
      <c r="L121" s="5">
        <f>INDEX('[1]Projects Summary'!$K$5:$K$244,MATCH(B121,'[1]Projects Summary'!$A$5:$A$244))</f>
        <v>0</v>
      </c>
      <c r="M121" s="5">
        <f>INDEX('[1]Projects Summary'!$M$5:$M$244,MATCH(B121,'[1]Projects Summary'!$A$5:$A$244))</f>
        <v>0</v>
      </c>
      <c r="N121" s="5">
        <f>INDEX('[1]Projects Summary'!$O$5:$O$244,MATCH(B121,'[1]Projects Summary'!$A$5:$A$244))</f>
        <v>162025.82</v>
      </c>
      <c r="O121" s="15">
        <f t="shared" si="3"/>
        <v>0</v>
      </c>
    </row>
    <row r="122" spans="1:15" ht="12" customHeight="1" x14ac:dyDescent="0.25">
      <c r="A122" s="4">
        <v>63</v>
      </c>
      <c r="B122" s="55" t="s">
        <v>222</v>
      </c>
      <c r="C122" s="56" t="s">
        <v>223</v>
      </c>
      <c r="D122" s="21"/>
      <c r="E122" s="22"/>
      <c r="F122" s="25">
        <v>44449</v>
      </c>
      <c r="G122" s="26">
        <v>46640</v>
      </c>
      <c r="H122" s="21"/>
      <c r="I122" s="22"/>
      <c r="J122" s="14">
        <f>INDEX('[1]Projects Summary'!$G$5:$G$244,MATCH(B122,'[1]Projects Summary'!$A$5:$A$244))</f>
        <v>1344623.31</v>
      </c>
      <c r="K122" s="5">
        <f>INDEX('[1]Projects Summary'!$I$5:$I$244,MATCH(B122,'[1]Projects Summary'!$A$5:$A$244))</f>
        <v>1344623.31</v>
      </c>
      <c r="L122" s="5">
        <f>INDEX('[1]Projects Summary'!$K$5:$K$244,MATCH(B122,'[1]Projects Summary'!$A$5:$A$244))</f>
        <v>1344623.31</v>
      </c>
      <c r="M122" s="5">
        <f>INDEX('[1]Projects Summary'!$M$5:$M$244,MATCH(B122,'[1]Projects Summary'!$A$5:$A$244))</f>
        <v>0</v>
      </c>
      <c r="N122" s="5">
        <f>INDEX('[1]Projects Summary'!$O$5:$O$244,MATCH(B122,'[1]Projects Summary'!$A$5:$A$244))</f>
        <v>0</v>
      </c>
      <c r="O122" s="15">
        <f t="shared" si="3"/>
        <v>1</v>
      </c>
    </row>
    <row r="123" spans="1:15" ht="12" customHeight="1" x14ac:dyDescent="0.25">
      <c r="A123" s="4">
        <v>64</v>
      </c>
      <c r="B123" s="55" t="s">
        <v>224</v>
      </c>
      <c r="C123" s="56" t="s">
        <v>225</v>
      </c>
      <c r="D123" s="23">
        <v>43434</v>
      </c>
      <c r="E123" s="24">
        <v>45626</v>
      </c>
      <c r="F123" s="21"/>
      <c r="G123" s="22"/>
      <c r="H123" s="21"/>
      <c r="I123" s="22"/>
      <c r="J123" s="14">
        <f>INDEX('[1]Projects Summary'!$G$5:$G$244,MATCH(B123,'[1]Projects Summary'!$A$5:$A$244))</f>
        <v>350000</v>
      </c>
      <c r="K123" s="5">
        <f>INDEX('[1]Projects Summary'!$I$5:$I$244,MATCH(B123,'[1]Projects Summary'!$A$5:$A$244))</f>
        <v>350000</v>
      </c>
      <c r="L123" s="5">
        <f>INDEX('[1]Projects Summary'!$K$5:$K$244,MATCH(B123,'[1]Projects Summary'!$A$5:$A$244))</f>
        <v>0</v>
      </c>
      <c r="M123" s="5">
        <f>INDEX('[1]Projects Summary'!$M$5:$M$244,MATCH(B123,'[1]Projects Summary'!$A$5:$A$244))</f>
        <v>0</v>
      </c>
      <c r="N123" s="5">
        <f>INDEX('[1]Projects Summary'!$O$5:$O$244,MATCH(B123,'[1]Projects Summary'!$A$5:$A$244))</f>
        <v>350000</v>
      </c>
      <c r="O123" s="15">
        <f t="shared" si="3"/>
        <v>0</v>
      </c>
    </row>
    <row r="124" spans="1:15" ht="12" customHeight="1" x14ac:dyDescent="0.25">
      <c r="A124" s="4">
        <v>65</v>
      </c>
      <c r="B124" s="55" t="s">
        <v>226</v>
      </c>
      <c r="C124" s="56" t="s">
        <v>227</v>
      </c>
      <c r="D124" s="23">
        <v>43434</v>
      </c>
      <c r="E124" s="24">
        <v>45626</v>
      </c>
      <c r="F124" s="21"/>
      <c r="G124" s="22"/>
      <c r="H124" s="21"/>
      <c r="I124" s="22"/>
      <c r="J124" s="14">
        <f>INDEX('[1]Projects Summary'!$G$5:$G$244,MATCH(B124,'[1]Projects Summary'!$A$5:$A$244))</f>
        <v>300000</v>
      </c>
      <c r="K124" s="5">
        <f>INDEX('[1]Projects Summary'!$I$5:$I$244,MATCH(B124,'[1]Projects Summary'!$A$5:$A$244))</f>
        <v>300000</v>
      </c>
      <c r="L124" s="5">
        <f>INDEX('[1]Projects Summary'!$K$5:$K$244,MATCH(B124,'[1]Projects Summary'!$A$5:$A$244))</f>
        <v>31780</v>
      </c>
      <c r="M124" s="5">
        <f>INDEX('[1]Projects Summary'!$M$5:$M$244,MATCH(B124,'[1]Projects Summary'!$A$5:$A$244))</f>
        <v>13255.08</v>
      </c>
      <c r="N124" s="5">
        <f>INDEX('[1]Projects Summary'!$O$5:$O$244,MATCH(B124,'[1]Projects Summary'!$A$5:$A$244))</f>
        <v>254964.92</v>
      </c>
      <c r="O124" s="15">
        <f t="shared" si="3"/>
        <v>0.15011693333333334</v>
      </c>
    </row>
    <row r="125" spans="1:15" ht="12" customHeight="1" x14ac:dyDescent="0.25">
      <c r="A125" s="4">
        <v>66</v>
      </c>
      <c r="B125" s="55" t="s">
        <v>228</v>
      </c>
      <c r="C125" s="56" t="s">
        <v>229</v>
      </c>
      <c r="D125" s="23">
        <v>43434</v>
      </c>
      <c r="E125" s="24">
        <v>45626</v>
      </c>
      <c r="F125" s="23">
        <v>43891</v>
      </c>
      <c r="G125" s="24">
        <v>46082</v>
      </c>
      <c r="H125" s="21"/>
      <c r="I125" s="22"/>
      <c r="J125" s="14">
        <f>INDEX('[1]Projects Summary'!$G$5:$G$244,MATCH(B125,'[1]Projects Summary'!$A$5:$A$244))</f>
        <v>50000</v>
      </c>
      <c r="K125" s="5">
        <f>INDEX('[1]Projects Summary'!$I$5:$I$244,MATCH(B125,'[1]Projects Summary'!$A$5:$A$244))</f>
        <v>450000</v>
      </c>
      <c r="L125" s="5">
        <f>INDEX('[1]Projects Summary'!$K$5:$K$244,MATCH(B125,'[1]Projects Summary'!$A$5:$A$244))</f>
        <v>296150.75</v>
      </c>
      <c r="M125" s="5">
        <f>INDEX('[1]Projects Summary'!$M$5:$M$244,MATCH(B125,'[1]Projects Summary'!$A$5:$A$244))</f>
        <v>148075.37</v>
      </c>
      <c r="N125" s="5">
        <f>INDEX('[1]Projects Summary'!$O$5:$O$244,MATCH(B125,'[1]Projects Summary'!$A$5:$A$244))</f>
        <v>5773.8800000000047</v>
      </c>
      <c r="O125" s="15">
        <f t="shared" si="3"/>
        <v>0.98716915555555551</v>
      </c>
    </row>
    <row r="126" spans="1:15" ht="12" customHeight="1" x14ac:dyDescent="0.25">
      <c r="A126" s="4">
        <v>67</v>
      </c>
      <c r="B126" s="55" t="s">
        <v>230</v>
      </c>
      <c r="C126" s="56" t="s">
        <v>231</v>
      </c>
      <c r="D126" s="23">
        <v>43434</v>
      </c>
      <c r="E126" s="24">
        <v>45626</v>
      </c>
      <c r="F126" s="21"/>
      <c r="G126" s="22"/>
      <c r="H126" s="21"/>
      <c r="I126" s="22"/>
      <c r="J126" s="14">
        <f>INDEX('[1]Projects Summary'!$G$5:$G$244,MATCH(B126,'[1]Projects Summary'!$A$5:$A$244))</f>
        <v>80000</v>
      </c>
      <c r="K126" s="5">
        <f>INDEX('[1]Projects Summary'!$I$5:$I$244,MATCH(B126,'[1]Projects Summary'!$A$5:$A$244))</f>
        <v>80000</v>
      </c>
      <c r="L126" s="5">
        <f>INDEX('[1]Projects Summary'!$K$5:$K$244,MATCH(B126,'[1]Projects Summary'!$A$5:$A$244))</f>
        <v>0</v>
      </c>
      <c r="M126" s="5">
        <f>INDEX('[1]Projects Summary'!$M$5:$M$244,MATCH(B126,'[1]Projects Summary'!$A$5:$A$244))</f>
        <v>0</v>
      </c>
      <c r="N126" s="5">
        <f>INDEX('[1]Projects Summary'!$O$5:$O$244,MATCH(B126,'[1]Projects Summary'!$A$5:$A$244))</f>
        <v>80000</v>
      </c>
      <c r="O126" s="15">
        <f t="shared" si="3"/>
        <v>0</v>
      </c>
    </row>
    <row r="127" spans="1:15" ht="12" customHeight="1" x14ac:dyDescent="0.25">
      <c r="A127" s="4">
        <v>68</v>
      </c>
      <c r="B127" s="55" t="s">
        <v>232</v>
      </c>
      <c r="C127" s="56" t="s">
        <v>233</v>
      </c>
      <c r="D127" s="23">
        <v>43434</v>
      </c>
      <c r="E127" s="24">
        <v>45626</v>
      </c>
      <c r="F127" s="21"/>
      <c r="G127" s="22"/>
      <c r="H127" s="21"/>
      <c r="I127" s="22"/>
      <c r="J127" s="14">
        <f>INDEX('[1]Projects Summary'!$G$5:$G$244,MATCH(B127,'[1]Projects Summary'!$A$5:$A$244))</f>
        <v>17000</v>
      </c>
      <c r="K127" s="5">
        <f>INDEX('[1]Projects Summary'!$I$5:$I$244,MATCH(B127,'[1]Projects Summary'!$A$5:$A$244))</f>
        <v>17000</v>
      </c>
      <c r="L127" s="5">
        <f>INDEX('[1]Projects Summary'!$K$5:$K$244,MATCH(B127,'[1]Projects Summary'!$A$5:$A$244))</f>
        <v>0</v>
      </c>
      <c r="M127" s="5">
        <f>INDEX('[1]Projects Summary'!$M$5:$M$244,MATCH(B127,'[1]Projects Summary'!$A$5:$A$244))</f>
        <v>0</v>
      </c>
      <c r="N127" s="5">
        <f>INDEX('[1]Projects Summary'!$O$5:$O$244,MATCH(B127,'[1]Projects Summary'!$A$5:$A$244))</f>
        <v>17000</v>
      </c>
      <c r="O127" s="15">
        <f t="shared" si="3"/>
        <v>0</v>
      </c>
    </row>
    <row r="128" spans="1:15" ht="12" customHeight="1" x14ac:dyDescent="0.25">
      <c r="A128" s="4">
        <v>69</v>
      </c>
      <c r="B128" s="55" t="s">
        <v>234</v>
      </c>
      <c r="C128" s="56" t="s">
        <v>235</v>
      </c>
      <c r="D128" s="21"/>
      <c r="E128" s="22"/>
      <c r="F128" s="23">
        <v>43891</v>
      </c>
      <c r="G128" s="24">
        <v>46082</v>
      </c>
      <c r="H128" s="21"/>
      <c r="I128" s="22"/>
      <c r="J128" s="14">
        <f>INDEX('[1]Projects Summary'!$G$5:$G$244,MATCH(B128,'[1]Projects Summary'!$A$5:$A$244))</f>
        <v>200000</v>
      </c>
      <c r="K128" s="5">
        <f>INDEX('[1]Projects Summary'!$I$5:$I$244,MATCH(B128,'[1]Projects Summary'!$A$5:$A$244))</f>
        <v>200000</v>
      </c>
      <c r="L128" s="5">
        <f>INDEX('[1]Projects Summary'!$K$5:$K$244,MATCH(B128,'[1]Projects Summary'!$A$5:$A$244))</f>
        <v>0</v>
      </c>
      <c r="M128" s="5">
        <f>INDEX('[1]Projects Summary'!$M$5:$M$244,MATCH(B128,'[1]Projects Summary'!$A$5:$A$244))</f>
        <v>0</v>
      </c>
      <c r="N128" s="5">
        <f>INDEX('[1]Projects Summary'!$O$5:$O$244,MATCH(B128,'[1]Projects Summary'!$A$5:$A$244))</f>
        <v>200000</v>
      </c>
      <c r="O128" s="15">
        <f t="shared" si="3"/>
        <v>0</v>
      </c>
    </row>
    <row r="129" spans="1:15" ht="12" customHeight="1" x14ac:dyDescent="0.25">
      <c r="A129" s="4">
        <v>70</v>
      </c>
      <c r="B129" s="58"/>
      <c r="C129" s="56" t="s">
        <v>236</v>
      </c>
      <c r="D129" s="21"/>
      <c r="E129" s="22"/>
      <c r="F129" s="21"/>
      <c r="G129" s="22"/>
      <c r="H129" s="21"/>
      <c r="I129" s="22"/>
      <c r="J129" s="41"/>
      <c r="K129" s="6"/>
      <c r="L129" s="6"/>
      <c r="M129" s="6"/>
      <c r="N129" s="6"/>
      <c r="O129" s="42"/>
    </row>
    <row r="130" spans="1:15" ht="12" customHeight="1" x14ac:dyDescent="0.25">
      <c r="A130" s="4">
        <v>71</v>
      </c>
      <c r="B130" s="55" t="s">
        <v>237</v>
      </c>
      <c r="C130" s="56" t="s">
        <v>238</v>
      </c>
      <c r="D130" s="23">
        <v>43434</v>
      </c>
      <c r="E130" s="24">
        <v>45626</v>
      </c>
      <c r="F130" s="21"/>
      <c r="G130" s="22"/>
      <c r="H130" s="21"/>
      <c r="I130" s="22"/>
      <c r="J130" s="41">
        <f>INDEX('[1]Projects Summary'!$G$5:$G$244,MATCH(B130,'[1]Projects Summary'!$A$5:$A$244))</f>
        <v>60000</v>
      </c>
      <c r="K130" s="6">
        <f>INDEX('[1]Projects Summary'!$I$5:$I$244,MATCH(B130,'[1]Projects Summary'!$A$5:$A$244))</f>
        <v>60000</v>
      </c>
      <c r="L130" s="6">
        <f>INDEX('[1]Projects Summary'!$K$5:$K$244,MATCH(B130,'[1]Projects Summary'!$A$5:$A$244))</f>
        <v>0</v>
      </c>
      <c r="M130" s="6">
        <f>INDEX('[1]Projects Summary'!$M$5:$M$244,MATCH(B130,'[1]Projects Summary'!$A$5:$A$244))</f>
        <v>0</v>
      </c>
      <c r="N130" s="6">
        <f>INDEX('[1]Projects Summary'!$O$5:$O$244,MATCH(B130,'[1]Projects Summary'!$A$5:$A$244))</f>
        <v>60000</v>
      </c>
      <c r="O130" s="42">
        <f t="shared" si="3"/>
        <v>0</v>
      </c>
    </row>
    <row r="131" spans="1:15" ht="12" customHeight="1" x14ac:dyDescent="0.25">
      <c r="A131" s="4">
        <v>72</v>
      </c>
      <c r="B131" s="55" t="s">
        <v>239</v>
      </c>
      <c r="C131" s="56" t="s">
        <v>240</v>
      </c>
      <c r="D131" s="23">
        <v>43434</v>
      </c>
      <c r="E131" s="24">
        <v>45626</v>
      </c>
      <c r="F131" s="21"/>
      <c r="G131" s="22"/>
      <c r="H131" s="21"/>
      <c r="I131" s="22"/>
      <c r="J131" s="41">
        <f>INDEX('[1]Projects Summary'!$G$5:$G$244,MATCH(B131,'[1]Projects Summary'!$A$5:$A$244))</f>
        <v>56000</v>
      </c>
      <c r="K131" s="6">
        <f>INDEX('[1]Projects Summary'!$I$5:$I$244,MATCH(B131,'[1]Projects Summary'!$A$5:$A$244))</f>
        <v>56000</v>
      </c>
      <c r="L131" s="6">
        <f>INDEX('[1]Projects Summary'!$K$5:$K$244,MATCH(B131,'[1]Projects Summary'!$A$5:$A$244))</f>
        <v>0</v>
      </c>
      <c r="M131" s="6">
        <f>INDEX('[1]Projects Summary'!$M$5:$M$244,MATCH(B131,'[1]Projects Summary'!$A$5:$A$244))</f>
        <v>0</v>
      </c>
      <c r="N131" s="6">
        <f>INDEX('[1]Projects Summary'!$O$5:$O$244,MATCH(B131,'[1]Projects Summary'!$A$5:$A$244))</f>
        <v>56000</v>
      </c>
      <c r="O131" s="42">
        <f t="shared" si="3"/>
        <v>0</v>
      </c>
    </row>
    <row r="132" spans="1:15" ht="12" customHeight="1" x14ac:dyDescent="0.25">
      <c r="A132" s="4">
        <v>73</v>
      </c>
      <c r="B132" s="55" t="s">
        <v>241</v>
      </c>
      <c r="C132" s="56" t="s">
        <v>242</v>
      </c>
      <c r="D132" s="23">
        <v>43434</v>
      </c>
      <c r="E132" s="24">
        <v>45626</v>
      </c>
      <c r="F132" s="21"/>
      <c r="G132" s="22"/>
      <c r="H132" s="21"/>
      <c r="I132" s="22"/>
      <c r="J132" s="41">
        <f>INDEX('[1]Projects Summary'!$G$5:$G$244,MATCH(B132,'[1]Projects Summary'!$A$5:$A$244))</f>
        <v>200000</v>
      </c>
      <c r="K132" s="6">
        <f>INDEX('[1]Projects Summary'!$I$5:$I$244,MATCH(B132,'[1]Projects Summary'!$A$5:$A$244))</f>
        <v>200000</v>
      </c>
      <c r="L132" s="6">
        <f>INDEX('[1]Projects Summary'!$K$5:$K$244,MATCH(B132,'[1]Projects Summary'!$A$5:$A$244))</f>
        <v>0</v>
      </c>
      <c r="M132" s="6">
        <f>INDEX('[1]Projects Summary'!$M$5:$M$244,MATCH(B132,'[1]Projects Summary'!$A$5:$A$244))</f>
        <v>0</v>
      </c>
      <c r="N132" s="6">
        <f>INDEX('[1]Projects Summary'!$O$5:$O$244,MATCH(B132,'[1]Projects Summary'!$A$5:$A$244))</f>
        <v>200000</v>
      </c>
      <c r="O132" s="42">
        <f t="shared" si="3"/>
        <v>0</v>
      </c>
    </row>
    <row r="133" spans="1:15" ht="12" customHeight="1" x14ac:dyDescent="0.25">
      <c r="A133" s="4">
        <v>74</v>
      </c>
      <c r="B133" s="55" t="s">
        <v>243</v>
      </c>
      <c r="C133" s="56" t="s">
        <v>244</v>
      </c>
      <c r="D133" s="23">
        <v>43434</v>
      </c>
      <c r="E133" s="24">
        <v>45626</v>
      </c>
      <c r="F133" s="21"/>
      <c r="G133" s="22"/>
      <c r="H133" s="21"/>
      <c r="I133" s="22"/>
      <c r="J133" s="41">
        <f>INDEX('[1]Projects Summary'!$G$5:$G$244,MATCH(B133,'[1]Projects Summary'!$A$5:$A$244))</f>
        <v>100000</v>
      </c>
      <c r="K133" s="6">
        <f>INDEX('[1]Projects Summary'!$I$5:$I$244,MATCH(B133,'[1]Projects Summary'!$A$5:$A$244))</f>
        <v>100000</v>
      </c>
      <c r="L133" s="6">
        <f>INDEX('[1]Projects Summary'!$K$5:$K$244,MATCH(B133,'[1]Projects Summary'!$A$5:$A$244))</f>
        <v>42178.75</v>
      </c>
      <c r="M133" s="6">
        <f>INDEX('[1]Projects Summary'!$M$5:$M$244,MATCH(B133,'[1]Projects Summary'!$A$5:$A$244))</f>
        <v>0</v>
      </c>
      <c r="N133" s="6">
        <f>INDEX('[1]Projects Summary'!$O$5:$O$244,MATCH(B133,'[1]Projects Summary'!$A$5:$A$244))</f>
        <v>57821.25</v>
      </c>
      <c r="O133" s="42">
        <f t="shared" si="3"/>
        <v>0.42178749999999998</v>
      </c>
    </row>
    <row r="134" spans="1:15" ht="12" customHeight="1" x14ac:dyDescent="0.25">
      <c r="A134" s="4">
        <v>75</v>
      </c>
      <c r="B134" s="55" t="s">
        <v>245</v>
      </c>
      <c r="C134" s="56" t="s">
        <v>246</v>
      </c>
      <c r="D134" s="25">
        <v>43483</v>
      </c>
      <c r="E134" s="26">
        <v>45675</v>
      </c>
      <c r="F134" s="21"/>
      <c r="G134" s="22"/>
      <c r="H134" s="21"/>
      <c r="I134" s="22"/>
      <c r="J134" s="41">
        <f>INDEX('[1]Projects Summary'!$G$5:$G$244,MATCH(B134,'[1]Projects Summary'!$A$5:$A$244))</f>
        <v>318000</v>
      </c>
      <c r="K134" s="6">
        <f>INDEX('[1]Projects Summary'!$I$5:$I$244,MATCH(B134,'[1]Projects Summary'!$A$5:$A$244))</f>
        <v>318000</v>
      </c>
      <c r="L134" s="6">
        <f>INDEX('[1]Projects Summary'!$K$5:$K$244,MATCH(B134,'[1]Projects Summary'!$A$5:$A$244))</f>
        <v>273700</v>
      </c>
      <c r="M134" s="6">
        <f>INDEX('[1]Projects Summary'!$M$5:$M$244,MATCH(B134,'[1]Projects Summary'!$A$5:$A$244))</f>
        <v>0</v>
      </c>
      <c r="N134" s="6">
        <f>INDEX('[1]Projects Summary'!$O$5:$O$244,MATCH(B134,'[1]Projects Summary'!$A$5:$A$244))</f>
        <v>44300</v>
      </c>
      <c r="O134" s="42">
        <f t="shared" si="3"/>
        <v>0.86069182389937104</v>
      </c>
    </row>
    <row r="135" spans="1:15" ht="12" customHeight="1" x14ac:dyDescent="0.25">
      <c r="A135" s="4">
        <v>76</v>
      </c>
      <c r="B135" s="55" t="s">
        <v>247</v>
      </c>
      <c r="C135" s="56" t="s">
        <v>248</v>
      </c>
      <c r="D135" s="23">
        <v>43434</v>
      </c>
      <c r="E135" s="24">
        <v>45626</v>
      </c>
      <c r="F135" s="21"/>
      <c r="G135" s="22"/>
      <c r="H135" s="21"/>
      <c r="I135" s="22"/>
      <c r="J135" s="41">
        <f>INDEX('[1]Projects Summary'!$G$5:$G$244,MATCH(B135,'[1]Projects Summary'!$A$5:$A$244))</f>
        <v>1000000</v>
      </c>
      <c r="K135" s="6">
        <f>INDEX('[1]Projects Summary'!$I$5:$I$244,MATCH(B135,'[1]Projects Summary'!$A$5:$A$244))</f>
        <v>1000000</v>
      </c>
      <c r="L135" s="6">
        <f>INDEX('[1]Projects Summary'!$K$5:$K$244,MATCH(B135,'[1]Projects Summary'!$A$5:$A$244))</f>
        <v>626492.77</v>
      </c>
      <c r="M135" s="6">
        <f>INDEX('[1]Projects Summary'!$M$5:$M$244,MATCH(B135,'[1]Projects Summary'!$A$5:$A$244))</f>
        <v>415281.23</v>
      </c>
      <c r="N135" s="6">
        <f>INDEX('[1]Projects Summary'!$O$5:$O$244,MATCH(B135,'[1]Projects Summary'!$A$5:$A$244))</f>
        <v>-41774</v>
      </c>
      <c r="O135" s="42">
        <f t="shared" si="3"/>
        <v>1.041774</v>
      </c>
    </row>
    <row r="136" spans="1:15" ht="12" customHeight="1" x14ac:dyDescent="0.25">
      <c r="A136" s="4">
        <v>77</v>
      </c>
      <c r="B136" s="55" t="s">
        <v>249</v>
      </c>
      <c r="C136" s="56" t="s">
        <v>250</v>
      </c>
      <c r="D136" s="23">
        <v>43434</v>
      </c>
      <c r="E136" s="24">
        <v>45626</v>
      </c>
      <c r="F136" s="21"/>
      <c r="G136" s="22"/>
      <c r="H136" s="21"/>
      <c r="I136" s="22"/>
      <c r="J136" s="41">
        <f>INDEX('[1]Projects Summary'!$G$5:$G$244,MATCH(B136,'[1]Projects Summary'!$A$5:$A$244))</f>
        <v>200000</v>
      </c>
      <c r="K136" s="6">
        <f>INDEX('[1]Projects Summary'!$I$5:$I$244,MATCH(B136,'[1]Projects Summary'!$A$5:$A$244))</f>
        <v>200000</v>
      </c>
      <c r="L136" s="6">
        <f>INDEX('[1]Projects Summary'!$K$5:$K$244,MATCH(B136,'[1]Projects Summary'!$A$5:$A$244))</f>
        <v>153841.20000000001</v>
      </c>
      <c r="M136" s="6">
        <f>INDEX('[1]Projects Summary'!$M$5:$M$244,MATCH(B136,'[1]Projects Summary'!$A$5:$A$244))</f>
        <v>0</v>
      </c>
      <c r="N136" s="6">
        <f>INDEX('[1]Projects Summary'!$O$5:$O$244,MATCH(B136,'[1]Projects Summary'!$A$5:$A$244))</f>
        <v>46158.799999999988</v>
      </c>
      <c r="O136" s="42">
        <f t="shared" si="3"/>
        <v>0.76920600000000006</v>
      </c>
    </row>
    <row r="137" spans="1:15" ht="12" customHeight="1" x14ac:dyDescent="0.25">
      <c r="A137" s="4">
        <v>78</v>
      </c>
      <c r="B137" s="55" t="s">
        <v>251</v>
      </c>
      <c r="C137" s="56" t="s">
        <v>252</v>
      </c>
      <c r="D137" s="23">
        <v>43434</v>
      </c>
      <c r="E137" s="24">
        <v>45626</v>
      </c>
      <c r="F137" s="21"/>
      <c r="G137" s="22"/>
      <c r="H137" s="21"/>
      <c r="I137" s="22"/>
      <c r="J137" s="41">
        <f>INDEX('[1]Projects Summary'!$G$5:$G$244,MATCH(B137,'[1]Projects Summary'!$A$5:$A$244))</f>
        <v>90000</v>
      </c>
      <c r="K137" s="6">
        <f>INDEX('[1]Projects Summary'!$I$5:$I$244,MATCH(B137,'[1]Projects Summary'!$A$5:$A$244))</f>
        <v>90000</v>
      </c>
      <c r="L137" s="6">
        <f>INDEX('[1]Projects Summary'!$K$5:$K$244,MATCH(B137,'[1]Projects Summary'!$A$5:$A$244))</f>
        <v>4123.8900000000003</v>
      </c>
      <c r="M137" s="6">
        <f>INDEX('[1]Projects Summary'!$M$5:$M$244,MATCH(B137,'[1]Projects Summary'!$A$5:$A$244))</f>
        <v>0</v>
      </c>
      <c r="N137" s="6">
        <f>INDEX('[1]Projects Summary'!$O$5:$O$244,MATCH(B137,'[1]Projects Summary'!$A$5:$A$244))</f>
        <v>85876.11</v>
      </c>
      <c r="O137" s="42">
        <f t="shared" si="3"/>
        <v>4.5821000000000001E-2</v>
      </c>
    </row>
    <row r="138" spans="1:15" ht="12" customHeight="1" x14ac:dyDescent="0.25">
      <c r="A138" s="4">
        <v>79</v>
      </c>
      <c r="B138" s="55" t="s">
        <v>253</v>
      </c>
      <c r="C138" s="56" t="s">
        <v>254</v>
      </c>
      <c r="D138" s="23">
        <v>43434</v>
      </c>
      <c r="E138" s="24">
        <v>45626</v>
      </c>
      <c r="F138" s="21"/>
      <c r="G138" s="22"/>
      <c r="H138" s="21"/>
      <c r="I138" s="22"/>
      <c r="J138" s="41">
        <f>INDEX('[1]Projects Summary'!$G$5:$G$244,MATCH(B138,'[1]Projects Summary'!$A$5:$A$244))</f>
        <v>85000</v>
      </c>
      <c r="K138" s="6">
        <f>INDEX('[1]Projects Summary'!$I$5:$I$244,MATCH(B138,'[1]Projects Summary'!$A$5:$A$244))</f>
        <v>85000</v>
      </c>
      <c r="L138" s="6">
        <f>INDEX('[1]Projects Summary'!$K$5:$K$244,MATCH(B138,'[1]Projects Summary'!$A$5:$A$244))</f>
        <v>0</v>
      </c>
      <c r="M138" s="6">
        <f>INDEX('[1]Projects Summary'!$M$5:$M$244,MATCH(B138,'[1]Projects Summary'!$A$5:$A$244))</f>
        <v>0</v>
      </c>
      <c r="N138" s="6">
        <f>INDEX('[1]Projects Summary'!$O$5:$O$244,MATCH(B138,'[1]Projects Summary'!$A$5:$A$244))</f>
        <v>85000</v>
      </c>
      <c r="O138" s="42">
        <f t="shared" si="3"/>
        <v>0</v>
      </c>
    </row>
    <row r="139" spans="1:15" ht="12" customHeight="1" x14ac:dyDescent="0.25">
      <c r="A139" s="4">
        <v>80</v>
      </c>
      <c r="B139" s="55" t="s">
        <v>255</v>
      </c>
      <c r="C139" s="56" t="s">
        <v>256</v>
      </c>
      <c r="D139" s="23">
        <v>43434</v>
      </c>
      <c r="E139" s="24">
        <v>45626</v>
      </c>
      <c r="F139" s="21"/>
      <c r="G139" s="22"/>
      <c r="H139" s="21"/>
      <c r="I139" s="22"/>
      <c r="J139" s="41">
        <f>INDEX('[1]Projects Summary'!$G$5:$G$244,MATCH(B139,'[1]Projects Summary'!$A$5:$A$244))</f>
        <v>360666.66</v>
      </c>
      <c r="K139" s="6">
        <f>INDEX('[1]Projects Summary'!$I$5:$I$244,MATCH(B139,'[1]Projects Summary'!$A$5:$A$244))</f>
        <v>360666.66</v>
      </c>
      <c r="L139" s="6">
        <f>INDEX('[1]Projects Summary'!$K$5:$K$244,MATCH(B139,'[1]Projects Summary'!$A$5:$A$244))</f>
        <v>0</v>
      </c>
      <c r="M139" s="6">
        <f>INDEX('[1]Projects Summary'!$M$5:$M$244,MATCH(B139,'[1]Projects Summary'!$A$5:$A$244))</f>
        <v>0</v>
      </c>
      <c r="N139" s="6">
        <f>INDEX('[1]Projects Summary'!$O$5:$O$244,MATCH(B139,'[1]Projects Summary'!$A$5:$A$244))</f>
        <v>360666.66</v>
      </c>
      <c r="O139" s="42">
        <f t="shared" si="3"/>
        <v>0</v>
      </c>
    </row>
    <row r="140" spans="1:15" ht="12" customHeight="1" x14ac:dyDescent="0.25">
      <c r="A140" s="52" t="s">
        <v>681</v>
      </c>
      <c r="B140" s="55" t="s">
        <v>257</v>
      </c>
      <c r="C140" s="56" t="s">
        <v>258</v>
      </c>
      <c r="D140" s="23">
        <v>43434</v>
      </c>
      <c r="E140" s="24">
        <v>45626</v>
      </c>
      <c r="F140" s="21"/>
      <c r="G140" s="22"/>
      <c r="H140" s="21"/>
      <c r="I140" s="22"/>
      <c r="J140" s="41">
        <f>INDEX('[1]Projects Summary'!$G$5:$G$244,MATCH(B140,'[1]Projects Summary'!$A$5:$A$244))</f>
        <v>500000</v>
      </c>
      <c r="K140" s="6">
        <f>INDEX('[1]Projects Summary'!$I$5:$I$244,MATCH(B140,'[1]Projects Summary'!$A$5:$A$244))</f>
        <v>250000</v>
      </c>
      <c r="L140" s="6">
        <f>INDEX('[1]Projects Summary'!$K$5:$K$244,MATCH(B140,'[1]Projects Summary'!$A$5:$A$244))</f>
        <v>0</v>
      </c>
      <c r="M140" s="6">
        <f>INDEX('[1]Projects Summary'!$M$5:$M$244,MATCH(B140,'[1]Projects Summary'!$A$5:$A$244))</f>
        <v>0</v>
      </c>
      <c r="N140" s="6">
        <f>INDEX('[1]Projects Summary'!$O$5:$O$244,MATCH(B140,'[1]Projects Summary'!$A$5:$A$244))</f>
        <v>250000</v>
      </c>
      <c r="O140" s="42">
        <f t="shared" si="3"/>
        <v>0</v>
      </c>
    </row>
    <row r="141" spans="1:15" ht="12" customHeight="1" x14ac:dyDescent="0.25">
      <c r="A141" s="52">
        <v>81</v>
      </c>
      <c r="B141" s="55" t="s">
        <v>259</v>
      </c>
      <c r="C141" s="56" t="s">
        <v>260</v>
      </c>
      <c r="D141" s="21"/>
      <c r="E141" s="22"/>
      <c r="F141" s="21"/>
      <c r="G141" s="22"/>
      <c r="H141" s="25">
        <v>44264</v>
      </c>
      <c r="I141" s="26">
        <v>46455</v>
      </c>
      <c r="J141" s="41">
        <f>INDEX('[1]Projects Summary'!$G$5:$G$244,MATCH(B141,'[1]Projects Summary'!$A$5:$A$244))</f>
        <v>250000</v>
      </c>
      <c r="K141" s="6">
        <f>INDEX('[1]Projects Summary'!$I$5:$I$244,MATCH(B141,'[1]Projects Summary'!$A$5:$A$244))</f>
        <v>250000</v>
      </c>
      <c r="L141" s="6">
        <f>INDEX('[1]Projects Summary'!$K$5:$K$244,MATCH(B141,'[1]Projects Summary'!$A$5:$A$244))</f>
        <v>250000</v>
      </c>
      <c r="M141" s="6">
        <f>INDEX('[1]Projects Summary'!$M$5:$M$244,MATCH(B141,'[1]Projects Summary'!$A$5:$A$244))</f>
        <v>0</v>
      </c>
      <c r="N141" s="6">
        <f>INDEX('[1]Projects Summary'!$O$5:$O$244,MATCH(B141,'[1]Projects Summary'!$A$5:$A$244))</f>
        <v>0</v>
      </c>
      <c r="O141" s="42">
        <f t="shared" si="3"/>
        <v>1</v>
      </c>
    </row>
    <row r="142" spans="1:15" ht="12" customHeight="1" x14ac:dyDescent="0.25">
      <c r="A142" s="4" t="s">
        <v>682</v>
      </c>
      <c r="B142" s="55" t="s">
        <v>261</v>
      </c>
      <c r="C142" s="56" t="s">
        <v>262</v>
      </c>
      <c r="D142" s="21"/>
      <c r="E142" s="22"/>
      <c r="F142" s="21"/>
      <c r="G142" s="22"/>
      <c r="H142" s="25">
        <v>43887</v>
      </c>
      <c r="I142" s="26">
        <v>46079</v>
      </c>
      <c r="J142" s="41">
        <f>INDEX('[1]Projects Summary'!$G$5:$G$244,MATCH(B142,'[1]Projects Summary'!$A$5:$A$244))</f>
        <v>615000</v>
      </c>
      <c r="K142" s="6">
        <f>INDEX('[1]Projects Summary'!$I$5:$I$244,MATCH(B142,'[1]Projects Summary'!$A$5:$A$244))</f>
        <v>615000</v>
      </c>
      <c r="L142" s="6">
        <f>INDEX('[1]Projects Summary'!$K$5:$K$244,MATCH(B142,'[1]Projects Summary'!$A$5:$A$244))</f>
        <v>593192.80000000005</v>
      </c>
      <c r="M142" s="6">
        <f>INDEX('[1]Projects Summary'!$M$5:$M$244,MATCH(B142,'[1]Projects Summary'!$A$5:$A$244))</f>
        <v>0</v>
      </c>
      <c r="N142" s="6">
        <f>INDEX('[1]Projects Summary'!$O$5:$O$244,MATCH(B142,'[1]Projects Summary'!$A$5:$A$244))</f>
        <v>21807.199999999953</v>
      </c>
      <c r="O142" s="42">
        <f t="shared" si="3"/>
        <v>0.96454113821138221</v>
      </c>
    </row>
    <row r="143" spans="1:15" ht="12" customHeight="1" x14ac:dyDescent="0.25">
      <c r="A143" s="4">
        <v>83</v>
      </c>
      <c r="B143" s="55" t="s">
        <v>263</v>
      </c>
      <c r="C143" s="56" t="s">
        <v>264</v>
      </c>
      <c r="D143" s="23">
        <v>43434</v>
      </c>
      <c r="E143" s="24">
        <v>45626</v>
      </c>
      <c r="F143" s="21"/>
      <c r="G143" s="22"/>
      <c r="H143" s="21"/>
      <c r="I143" s="22"/>
      <c r="J143" s="41">
        <f>INDEX('[1]Projects Summary'!$G$5:$G$244,MATCH(B143,'[1]Projects Summary'!$A$5:$A$244))</f>
        <v>255704</v>
      </c>
      <c r="K143" s="6">
        <f>INDEX('[1]Projects Summary'!$I$5:$I$244,MATCH(B143,'[1]Projects Summary'!$A$5:$A$244))</f>
        <v>255704</v>
      </c>
      <c r="L143" s="6">
        <f>INDEX('[1]Projects Summary'!$K$5:$K$244,MATCH(B143,'[1]Projects Summary'!$A$5:$A$244))</f>
        <v>255704</v>
      </c>
      <c r="M143" s="6">
        <f>INDEX('[1]Projects Summary'!$M$5:$M$244,MATCH(B143,'[1]Projects Summary'!$A$5:$A$244))</f>
        <v>0</v>
      </c>
      <c r="N143" s="6">
        <f>INDEX('[1]Projects Summary'!$O$5:$O$244,MATCH(B143,'[1]Projects Summary'!$A$5:$A$244))</f>
        <v>0</v>
      </c>
      <c r="O143" s="42">
        <f t="shared" si="3"/>
        <v>1</v>
      </c>
    </row>
    <row r="144" spans="1:15" ht="12" customHeight="1" x14ac:dyDescent="0.25">
      <c r="A144" s="4">
        <v>84</v>
      </c>
      <c r="B144" s="58"/>
      <c r="C144" s="56" t="s">
        <v>265</v>
      </c>
      <c r="D144" s="21"/>
      <c r="E144" s="37"/>
      <c r="F144" s="38" t="s">
        <v>266</v>
      </c>
      <c r="G144" s="22"/>
      <c r="H144" s="21"/>
      <c r="I144" s="22"/>
      <c r="J144" s="41"/>
      <c r="K144" s="6"/>
      <c r="L144" s="6"/>
      <c r="M144" s="6"/>
      <c r="N144" s="6"/>
      <c r="O144" s="42"/>
    </row>
    <row r="145" spans="1:15" ht="12" customHeight="1" x14ac:dyDescent="0.25">
      <c r="A145" s="4">
        <v>85</v>
      </c>
      <c r="B145" s="55" t="s">
        <v>267</v>
      </c>
      <c r="C145" s="56" t="s">
        <v>268</v>
      </c>
      <c r="D145" s="21"/>
      <c r="E145" s="22"/>
      <c r="F145" s="25">
        <v>44078</v>
      </c>
      <c r="G145" s="26">
        <v>46269</v>
      </c>
      <c r="H145" s="21"/>
      <c r="I145" s="22"/>
      <c r="J145" s="41">
        <f>INDEX('[1]Projects Summary'!$G$5:$G$244,MATCH(B145,'[1]Projects Summary'!$A$5:$A$244))</f>
        <v>300000</v>
      </c>
      <c r="K145" s="6">
        <f>INDEX('[1]Projects Summary'!$I$5:$I$244,MATCH(B145,'[1]Projects Summary'!$A$5:$A$244))</f>
        <v>300000</v>
      </c>
      <c r="L145" s="6">
        <f>INDEX('[1]Projects Summary'!$K$5:$K$244,MATCH(B145,'[1]Projects Summary'!$A$5:$A$244))</f>
        <v>135591.88</v>
      </c>
      <c r="M145" s="6">
        <f>INDEX('[1]Projects Summary'!$M$5:$M$244,MATCH(B145,'[1]Projects Summary'!$A$5:$A$244))</f>
        <v>164408.12</v>
      </c>
      <c r="N145" s="6">
        <f>INDEX('[1]Projects Summary'!$O$5:$O$244,MATCH(B145,'[1]Projects Summary'!$A$5:$A$244))</f>
        <v>0</v>
      </c>
      <c r="O145" s="42">
        <f t="shared" si="3"/>
        <v>1</v>
      </c>
    </row>
    <row r="146" spans="1:15" ht="12" customHeight="1" x14ac:dyDescent="0.25">
      <c r="A146" s="4">
        <v>86</v>
      </c>
      <c r="B146" s="55" t="s">
        <v>269</v>
      </c>
      <c r="C146" s="56" t="s">
        <v>270</v>
      </c>
      <c r="D146" s="23">
        <v>43434</v>
      </c>
      <c r="E146" s="24">
        <v>45626</v>
      </c>
      <c r="F146" s="21"/>
      <c r="G146" s="22"/>
      <c r="H146" s="21"/>
      <c r="I146" s="22"/>
      <c r="J146" s="41">
        <f>INDEX('[1]Projects Summary'!$G$5:$G$244,MATCH(B146,'[1]Projects Summary'!$A$5:$A$244))</f>
        <v>200000</v>
      </c>
      <c r="K146" s="6">
        <f>INDEX('[1]Projects Summary'!$I$5:$I$244,MATCH(B146,'[1]Projects Summary'!$A$5:$A$244))</f>
        <v>200000</v>
      </c>
      <c r="L146" s="6">
        <f>INDEX('[1]Projects Summary'!$K$5:$K$244,MATCH(B146,'[1]Projects Summary'!$A$5:$A$244))</f>
        <v>197114.94</v>
      </c>
      <c r="M146" s="6">
        <f>INDEX('[1]Projects Summary'!$M$5:$M$244,MATCH(B146,'[1]Projects Summary'!$A$5:$A$244))</f>
        <v>0</v>
      </c>
      <c r="N146" s="6">
        <f>INDEX('[1]Projects Summary'!$O$5:$O$244,MATCH(B146,'[1]Projects Summary'!$A$5:$A$244))</f>
        <v>2885.0599999999977</v>
      </c>
      <c r="O146" s="42">
        <f t="shared" si="3"/>
        <v>0.98557470000000003</v>
      </c>
    </row>
    <row r="147" spans="1:15" ht="12" customHeight="1" x14ac:dyDescent="0.25">
      <c r="A147" s="4">
        <v>87</v>
      </c>
      <c r="B147" s="55" t="s">
        <v>271</v>
      </c>
      <c r="C147" s="56" t="s">
        <v>272</v>
      </c>
      <c r="D147" s="23">
        <v>43434</v>
      </c>
      <c r="E147" s="24">
        <v>45626</v>
      </c>
      <c r="F147" s="21"/>
      <c r="G147" s="22"/>
      <c r="H147" s="21"/>
      <c r="I147" s="22"/>
      <c r="J147" s="41">
        <f>INDEX('[1]Projects Summary'!$G$5:$G$244,MATCH(B147,'[1]Projects Summary'!$A$5:$A$244))</f>
        <v>682629.66</v>
      </c>
      <c r="K147" s="6">
        <f>INDEX('[1]Projects Summary'!$I$5:$I$244,MATCH(B147,'[1]Projects Summary'!$A$5:$A$244))</f>
        <v>682629.66</v>
      </c>
      <c r="L147" s="6">
        <f>INDEX('[1]Projects Summary'!$K$5:$K$244,MATCH(B147,'[1]Projects Summary'!$A$5:$A$244))</f>
        <v>0</v>
      </c>
      <c r="M147" s="6">
        <f>INDEX('[1]Projects Summary'!$M$5:$M$244,MATCH(B147,'[1]Projects Summary'!$A$5:$A$244))</f>
        <v>0</v>
      </c>
      <c r="N147" s="6">
        <f>INDEX('[1]Projects Summary'!$O$5:$O$244,MATCH(B147,'[1]Projects Summary'!$A$5:$A$244))</f>
        <v>682629.66</v>
      </c>
      <c r="O147" s="42">
        <f t="shared" si="3"/>
        <v>0</v>
      </c>
    </row>
    <row r="148" spans="1:15" ht="12" customHeight="1" x14ac:dyDescent="0.25">
      <c r="A148" s="4">
        <v>88</v>
      </c>
      <c r="B148" s="55" t="s">
        <v>273</v>
      </c>
      <c r="C148" s="56" t="s">
        <v>274</v>
      </c>
      <c r="D148" s="25">
        <v>43483</v>
      </c>
      <c r="E148" s="26">
        <v>45675</v>
      </c>
      <c r="F148" s="21"/>
      <c r="G148" s="22"/>
      <c r="H148" s="21"/>
      <c r="I148" s="22"/>
      <c r="J148" s="41">
        <f>INDEX('[1]Projects Summary'!$G$5:$G$244,MATCH(B148,'[1]Projects Summary'!$A$5:$A$244))</f>
        <v>600000</v>
      </c>
      <c r="K148" s="6">
        <f>INDEX('[1]Projects Summary'!$I$5:$I$244,MATCH(B148,'[1]Projects Summary'!$A$5:$A$244))</f>
        <v>600000</v>
      </c>
      <c r="L148" s="6">
        <f>INDEX('[1]Projects Summary'!$K$5:$K$244,MATCH(B148,'[1]Projects Summary'!$A$5:$A$244))</f>
        <v>540000</v>
      </c>
      <c r="M148" s="6">
        <f>INDEX('[1]Projects Summary'!$M$5:$M$244,MATCH(B148,'[1]Projects Summary'!$A$5:$A$244))</f>
        <v>0</v>
      </c>
      <c r="N148" s="6">
        <f>INDEX('[1]Projects Summary'!$O$5:$O$244,MATCH(B148,'[1]Projects Summary'!$A$5:$A$244))</f>
        <v>60000</v>
      </c>
      <c r="O148" s="42">
        <f t="shared" si="3"/>
        <v>0.9</v>
      </c>
    </row>
    <row r="149" spans="1:15" ht="12" customHeight="1" x14ac:dyDescent="0.25">
      <c r="A149" s="4">
        <v>89</v>
      </c>
      <c r="B149" s="55" t="s">
        <v>275</v>
      </c>
      <c r="C149" s="56" t="s">
        <v>276</v>
      </c>
      <c r="D149" s="25">
        <v>43483</v>
      </c>
      <c r="E149" s="26">
        <v>45675</v>
      </c>
      <c r="F149" s="21"/>
      <c r="G149" s="22"/>
      <c r="H149" s="21"/>
      <c r="I149" s="22"/>
      <c r="J149" s="41">
        <f>INDEX('[1]Projects Summary'!$G$5:$G$244,MATCH(B149,'[1]Projects Summary'!$A$5:$A$244))</f>
        <v>75000</v>
      </c>
      <c r="K149" s="6">
        <f>INDEX('[1]Projects Summary'!$I$5:$I$244,MATCH(B149,'[1]Projects Summary'!$A$5:$A$244))</f>
        <v>75000</v>
      </c>
      <c r="L149" s="6">
        <f>INDEX('[1]Projects Summary'!$K$5:$K$244,MATCH(B149,'[1]Projects Summary'!$A$5:$A$244))</f>
        <v>75000</v>
      </c>
      <c r="M149" s="6">
        <f>INDEX('[1]Projects Summary'!$M$5:$M$244,MATCH(B149,'[1]Projects Summary'!$A$5:$A$244))</f>
        <v>0</v>
      </c>
      <c r="N149" s="6">
        <f>INDEX('[1]Projects Summary'!$O$5:$O$244,MATCH(B149,'[1]Projects Summary'!$A$5:$A$244))</f>
        <v>0</v>
      </c>
      <c r="O149" s="42">
        <f t="shared" si="3"/>
        <v>1</v>
      </c>
    </row>
    <row r="150" spans="1:15" ht="12" customHeight="1" x14ac:dyDescent="0.25">
      <c r="A150" s="4">
        <v>90</v>
      </c>
      <c r="B150" s="55" t="s">
        <v>277</v>
      </c>
      <c r="C150" s="56" t="s">
        <v>278</v>
      </c>
      <c r="D150" s="25">
        <v>43483</v>
      </c>
      <c r="E150" s="26">
        <v>45675</v>
      </c>
      <c r="F150" s="21"/>
      <c r="G150" s="22"/>
      <c r="H150" s="21"/>
      <c r="I150" s="22"/>
      <c r="J150" s="41">
        <f>INDEX('[1]Projects Summary'!$G$5:$G$244,MATCH(B150,'[1]Projects Summary'!$A$5:$A$244))</f>
        <v>708333</v>
      </c>
      <c r="K150" s="6">
        <f>INDEX('[1]Projects Summary'!$I$5:$I$244,MATCH(B150,'[1]Projects Summary'!$A$5:$A$244))</f>
        <v>708333</v>
      </c>
      <c r="L150" s="6">
        <f>INDEX('[1]Projects Summary'!$K$5:$K$244,MATCH(B150,'[1]Projects Summary'!$A$5:$A$244))</f>
        <v>0</v>
      </c>
      <c r="M150" s="6">
        <f>INDEX('[1]Projects Summary'!$M$5:$M$244,MATCH(B150,'[1]Projects Summary'!$A$5:$A$244))</f>
        <v>0</v>
      </c>
      <c r="N150" s="6">
        <f>INDEX('[1]Projects Summary'!$O$5:$O$244,MATCH(B150,'[1]Projects Summary'!$A$5:$A$244))</f>
        <v>708333</v>
      </c>
      <c r="O150" s="42">
        <f t="shared" si="3"/>
        <v>0</v>
      </c>
    </row>
    <row r="151" spans="1:15" ht="12" customHeight="1" x14ac:dyDescent="0.25">
      <c r="A151" s="4">
        <v>81</v>
      </c>
      <c r="B151" s="55" t="s">
        <v>279</v>
      </c>
      <c r="C151" s="56" t="s">
        <v>280</v>
      </c>
      <c r="D151" s="25">
        <v>43483</v>
      </c>
      <c r="E151" s="26">
        <v>45675</v>
      </c>
      <c r="F151" s="21"/>
      <c r="G151" s="22"/>
      <c r="H151" s="21"/>
      <c r="I151" s="22"/>
      <c r="J151" s="41">
        <f>INDEX('[1]Projects Summary'!$G$5:$G$244,MATCH(B151,'[1]Projects Summary'!$A$5:$A$244))</f>
        <v>600000</v>
      </c>
      <c r="K151" s="6">
        <f>INDEX('[1]Projects Summary'!$I$5:$I$244,MATCH(B151,'[1]Projects Summary'!$A$5:$A$244))</f>
        <v>600000</v>
      </c>
      <c r="L151" s="6">
        <f>INDEX('[1]Projects Summary'!$K$5:$K$244,MATCH(B151,'[1]Projects Summary'!$A$5:$A$244))</f>
        <v>0</v>
      </c>
      <c r="M151" s="6">
        <f>INDEX('[1]Projects Summary'!$M$5:$M$244,MATCH(B151,'[1]Projects Summary'!$A$5:$A$244))</f>
        <v>0</v>
      </c>
      <c r="N151" s="6">
        <f>INDEX('[1]Projects Summary'!$O$5:$O$244,MATCH(B151,'[1]Projects Summary'!$A$5:$A$244))</f>
        <v>600000</v>
      </c>
      <c r="O151" s="42">
        <f t="shared" si="3"/>
        <v>0</v>
      </c>
    </row>
    <row r="152" spans="1:15" ht="12" customHeight="1" x14ac:dyDescent="0.25">
      <c r="A152" s="4">
        <v>82</v>
      </c>
      <c r="B152" s="55" t="s">
        <v>281</v>
      </c>
      <c r="C152" s="56" t="s">
        <v>282</v>
      </c>
      <c r="D152" s="21"/>
      <c r="E152" s="22"/>
      <c r="F152" s="23">
        <v>43891</v>
      </c>
      <c r="G152" s="24">
        <v>46082</v>
      </c>
      <c r="H152" s="21"/>
      <c r="I152" s="22"/>
      <c r="J152" s="41">
        <f>INDEX('[1]Projects Summary'!$G$5:$G$244,MATCH(B152,'[1]Projects Summary'!$A$5:$A$244))</f>
        <v>1600000</v>
      </c>
      <c r="K152" s="6">
        <f>INDEX('[1]Projects Summary'!$I$5:$I$244,MATCH(B152,'[1]Projects Summary'!$A$5:$A$244))</f>
        <v>1600000</v>
      </c>
      <c r="L152" s="6">
        <f>INDEX('[1]Projects Summary'!$K$5:$K$244,MATCH(B152,'[1]Projects Summary'!$A$5:$A$244))</f>
        <v>185733.51</v>
      </c>
      <c r="M152" s="6">
        <f>INDEX('[1]Projects Summary'!$M$5:$M$244,MATCH(B152,'[1]Projects Summary'!$A$5:$A$244))</f>
        <v>77729.95</v>
      </c>
      <c r="N152" s="6">
        <f>INDEX('[1]Projects Summary'!$O$5:$O$244,MATCH(B152,'[1]Projects Summary'!$A$5:$A$244))</f>
        <v>1336536.54</v>
      </c>
      <c r="O152" s="42">
        <f t="shared" si="3"/>
        <v>0.1646646625</v>
      </c>
    </row>
    <row r="153" spans="1:15" ht="12" customHeight="1" x14ac:dyDescent="0.25">
      <c r="A153" s="52" t="s">
        <v>683</v>
      </c>
      <c r="B153" s="55" t="s">
        <v>283</v>
      </c>
      <c r="C153" s="56" t="s">
        <v>284</v>
      </c>
      <c r="D153" s="21"/>
      <c r="E153" s="22"/>
      <c r="F153" s="23">
        <v>43891</v>
      </c>
      <c r="G153" s="24">
        <v>46082</v>
      </c>
      <c r="H153" s="21"/>
      <c r="I153" s="22"/>
      <c r="J153" s="41">
        <f>INDEX('[1]Projects Summary'!$G$5:$G$244,MATCH(B153,'[1]Projects Summary'!$A$5:$A$244))</f>
        <v>500000</v>
      </c>
      <c r="K153" s="6">
        <f>INDEX('[1]Projects Summary'!$I$5:$I$244,MATCH(B153,'[1]Projects Summary'!$A$5:$A$244))</f>
        <v>0</v>
      </c>
      <c r="L153" s="6">
        <f>INDEX('[1]Projects Summary'!$K$5:$K$244,MATCH(B153,'[1]Projects Summary'!$A$5:$A$244))</f>
        <v>0</v>
      </c>
      <c r="M153" s="6">
        <f>INDEX('[1]Projects Summary'!$M$5:$M$244,MATCH(B153,'[1]Projects Summary'!$A$5:$A$244))</f>
        <v>0</v>
      </c>
      <c r="N153" s="6">
        <f>INDEX('[1]Projects Summary'!$O$5:$O$244,MATCH(B153,'[1]Projects Summary'!$A$5:$A$244))</f>
        <v>0</v>
      </c>
      <c r="O153" s="42" t="str">
        <f t="shared" si="3"/>
        <v>-</v>
      </c>
    </row>
    <row r="154" spans="1:15" ht="12" customHeight="1" x14ac:dyDescent="0.25">
      <c r="A154" s="52">
        <v>93</v>
      </c>
      <c r="B154" s="55" t="s">
        <v>285</v>
      </c>
      <c r="C154" s="56" t="s">
        <v>286</v>
      </c>
      <c r="D154" s="21"/>
      <c r="E154" s="22"/>
      <c r="F154" s="25">
        <v>44420</v>
      </c>
      <c r="G154" s="26">
        <v>46611</v>
      </c>
      <c r="H154" s="21"/>
      <c r="I154" s="22"/>
      <c r="J154" s="41">
        <f>INDEX('[1]Projects Summary'!$G$5:$G$244,MATCH(B154,'[1]Projects Summary'!$A$5:$A$244))</f>
        <v>500000</v>
      </c>
      <c r="K154" s="6">
        <f>INDEX('[1]Projects Summary'!$I$5:$I$244,MATCH(B154,'[1]Projects Summary'!$A$5:$A$244))</f>
        <v>500000</v>
      </c>
      <c r="L154" s="6">
        <f>INDEX('[1]Projects Summary'!$K$5:$K$244,MATCH(B154,'[1]Projects Summary'!$A$5:$A$244))</f>
        <v>203667</v>
      </c>
      <c r="M154" s="6">
        <f>INDEX('[1]Projects Summary'!$M$5:$M$244,MATCH(B154,'[1]Projects Summary'!$A$5:$A$244))</f>
        <v>0</v>
      </c>
      <c r="N154" s="6">
        <f>INDEX('[1]Projects Summary'!$O$5:$O$244,MATCH(B154,'[1]Projects Summary'!$A$5:$A$244))</f>
        <v>296333</v>
      </c>
      <c r="O154" s="42">
        <f t="shared" si="3"/>
        <v>0.40733399999999997</v>
      </c>
    </row>
    <row r="155" spans="1:15" ht="12" customHeight="1" x14ac:dyDescent="0.25">
      <c r="A155" s="4" t="s">
        <v>684</v>
      </c>
      <c r="B155" s="55" t="s">
        <v>287</v>
      </c>
      <c r="C155" s="56" t="s">
        <v>288</v>
      </c>
      <c r="D155" s="21"/>
      <c r="E155" s="22"/>
      <c r="F155" s="23">
        <v>43891</v>
      </c>
      <c r="G155" s="24">
        <v>46082</v>
      </c>
      <c r="H155" s="21"/>
      <c r="I155" s="22"/>
      <c r="J155" s="41">
        <f>INDEX('[1]Projects Summary'!$G$5:$G$244,MATCH(B155,'[1]Projects Summary'!$A$5:$A$244))</f>
        <v>600000</v>
      </c>
      <c r="K155" s="6">
        <f>INDEX('[1]Projects Summary'!$I$5:$I$244,MATCH(B155,'[1]Projects Summary'!$A$5:$A$244))</f>
        <v>600000</v>
      </c>
      <c r="L155" s="6">
        <f>INDEX('[1]Projects Summary'!$K$5:$K$244,MATCH(B155,'[1]Projects Summary'!$A$5:$A$244))</f>
        <v>525912.28</v>
      </c>
      <c r="M155" s="6">
        <f>INDEX('[1]Projects Summary'!$M$5:$M$244,MATCH(B155,'[1]Projects Summary'!$A$5:$A$244))</f>
        <v>0</v>
      </c>
      <c r="N155" s="6">
        <f>INDEX('[1]Projects Summary'!$O$5:$O$244,MATCH(B155,'[1]Projects Summary'!$A$5:$A$244))</f>
        <v>74087.719999999972</v>
      </c>
      <c r="O155" s="42">
        <f t="shared" si="3"/>
        <v>0.87652046666666672</v>
      </c>
    </row>
    <row r="156" spans="1:15" ht="12" customHeight="1" x14ac:dyDescent="0.25">
      <c r="A156" s="4">
        <v>95</v>
      </c>
      <c r="B156" s="55" t="s">
        <v>289</v>
      </c>
      <c r="C156" s="56" t="s">
        <v>290</v>
      </c>
      <c r="D156" s="23">
        <v>43434</v>
      </c>
      <c r="E156" s="24">
        <v>45626</v>
      </c>
      <c r="F156" s="21"/>
      <c r="G156" s="22"/>
      <c r="H156" s="21"/>
      <c r="I156" s="22"/>
      <c r="J156" s="41">
        <f>INDEX('[1]Projects Summary'!$G$5:$G$244,MATCH(B156,'[1]Projects Summary'!$A$5:$A$244))</f>
        <v>150000</v>
      </c>
      <c r="K156" s="6">
        <f>INDEX('[1]Projects Summary'!$I$5:$I$244,MATCH(B156,'[1]Projects Summary'!$A$5:$A$244))</f>
        <v>150000</v>
      </c>
      <c r="L156" s="6">
        <f>INDEX('[1]Projects Summary'!$K$5:$K$244,MATCH(B156,'[1]Projects Summary'!$A$5:$A$244))</f>
        <v>107917.67</v>
      </c>
      <c r="M156" s="6">
        <f>INDEX('[1]Projects Summary'!$M$5:$M$244,MATCH(B156,'[1]Projects Summary'!$A$5:$A$244))</f>
        <v>29835.84</v>
      </c>
      <c r="N156" s="6">
        <f>INDEX('[1]Projects Summary'!$O$5:$O$244,MATCH(B156,'[1]Projects Summary'!$A$5:$A$244))</f>
        <v>12246.490000000002</v>
      </c>
      <c r="O156" s="42">
        <f t="shared" si="3"/>
        <v>0.91835673333333334</v>
      </c>
    </row>
    <row r="157" spans="1:15" ht="12" customHeight="1" x14ac:dyDescent="0.25">
      <c r="A157" s="4">
        <v>96</v>
      </c>
      <c r="B157" s="55" t="s">
        <v>291</v>
      </c>
      <c r="C157" s="56" t="s">
        <v>292</v>
      </c>
      <c r="D157" s="21"/>
      <c r="E157" s="22"/>
      <c r="F157" s="23">
        <v>43891</v>
      </c>
      <c r="G157" s="24">
        <v>46082</v>
      </c>
      <c r="H157" s="21"/>
      <c r="I157" s="22"/>
      <c r="J157" s="41">
        <f>INDEX('[1]Projects Summary'!$G$5:$G$244,MATCH(B157,'[1]Projects Summary'!$A$5:$A$244))</f>
        <v>276173.65999999997</v>
      </c>
      <c r="K157" s="6">
        <f>INDEX('[1]Projects Summary'!$I$5:$I$244,MATCH(B157,'[1]Projects Summary'!$A$5:$A$244))</f>
        <v>276173.65999999997</v>
      </c>
      <c r="L157" s="6">
        <f>INDEX('[1]Projects Summary'!$K$5:$K$244,MATCH(B157,'[1]Projects Summary'!$A$5:$A$244))</f>
        <v>194582.2</v>
      </c>
      <c r="M157" s="6">
        <f>INDEX('[1]Projects Summary'!$M$5:$M$244,MATCH(B157,'[1]Projects Summary'!$A$5:$A$244))</f>
        <v>0</v>
      </c>
      <c r="N157" s="6">
        <f>INDEX('[1]Projects Summary'!$O$5:$O$244,MATCH(B157,'[1]Projects Summary'!$A$5:$A$244))</f>
        <v>81591.459999999963</v>
      </c>
      <c r="O157" s="42">
        <f t="shared" si="3"/>
        <v>0.70456465689016112</v>
      </c>
    </row>
    <row r="158" spans="1:15" ht="12" customHeight="1" x14ac:dyDescent="0.25">
      <c r="A158" s="64">
        <v>97</v>
      </c>
      <c r="B158" s="66" t="s">
        <v>293</v>
      </c>
      <c r="C158" s="67" t="s">
        <v>294</v>
      </c>
      <c r="D158" s="21"/>
      <c r="E158" s="22"/>
      <c r="F158" s="21"/>
      <c r="G158" s="22"/>
      <c r="H158" s="25">
        <v>44148</v>
      </c>
      <c r="I158" s="26">
        <v>46339</v>
      </c>
      <c r="J158" s="41">
        <f>INDEX('[1]Projects Summary'!$G$5:$G$244,MATCH(B158,'[1]Projects Summary'!$A$5:$A$244))</f>
        <v>330000</v>
      </c>
      <c r="K158" s="6">
        <f>INDEX('[1]Projects Summary'!$I$5:$I$244,MATCH(B158,'[1]Projects Summary'!$A$5:$A$244))</f>
        <v>216000</v>
      </c>
      <c r="L158" s="6">
        <f>INDEX('[1]Projects Summary'!$K$5:$K$244,MATCH(B158,'[1]Projects Summary'!$A$5:$A$244))</f>
        <v>0</v>
      </c>
      <c r="M158" s="6">
        <f>INDEX('[1]Projects Summary'!$M$5:$M$244,MATCH(B158,'[1]Projects Summary'!$A$5:$A$244))</f>
        <v>0</v>
      </c>
      <c r="N158" s="6">
        <f>INDEX('[1]Projects Summary'!$O$5:$O$244,MATCH(B158,'[1]Projects Summary'!$A$5:$A$244))</f>
        <v>216000</v>
      </c>
      <c r="O158" s="42">
        <f t="shared" si="3"/>
        <v>0</v>
      </c>
    </row>
    <row r="159" spans="1:15" ht="12" customHeight="1" x14ac:dyDescent="0.25">
      <c r="A159" s="4" t="s">
        <v>685</v>
      </c>
      <c r="B159" s="55" t="s">
        <v>295</v>
      </c>
      <c r="C159" s="56" t="s">
        <v>296</v>
      </c>
      <c r="D159" s="21"/>
      <c r="E159" s="22"/>
      <c r="F159" s="23">
        <v>43891</v>
      </c>
      <c r="G159" s="24">
        <v>46082</v>
      </c>
      <c r="H159" s="21"/>
      <c r="I159" s="22"/>
      <c r="J159" s="41">
        <f>INDEX('[1]Projects Summary'!$G$5:$G$244,MATCH(B159,'[1]Projects Summary'!$A$5:$A$244))</f>
        <v>50000</v>
      </c>
      <c r="K159" s="6">
        <f>INDEX('[1]Projects Summary'!$I$5:$I$244,MATCH(B159,'[1]Projects Summary'!$A$5:$A$244))</f>
        <v>165000</v>
      </c>
      <c r="L159" s="6">
        <f>INDEX('[1]Projects Summary'!$K$5:$K$244,MATCH(B159,'[1]Projects Summary'!$A$5:$A$244))</f>
        <v>162190.45000000001</v>
      </c>
      <c r="M159" s="6">
        <f>INDEX('[1]Projects Summary'!$M$5:$M$244,MATCH(B159,'[1]Projects Summary'!$A$5:$A$244))</f>
        <v>0</v>
      </c>
      <c r="N159" s="6">
        <f>INDEX('[1]Projects Summary'!$O$5:$O$244,MATCH(B159,'[1]Projects Summary'!$A$5:$A$244))</f>
        <v>2809.5499999999884</v>
      </c>
      <c r="O159" s="42">
        <f t="shared" si="3"/>
        <v>0.98297242424242426</v>
      </c>
    </row>
    <row r="160" spans="1:15" ht="12" customHeight="1" x14ac:dyDescent="0.25">
      <c r="A160" s="4">
        <v>99</v>
      </c>
      <c r="B160" s="55" t="s">
        <v>297</v>
      </c>
      <c r="C160" s="56" t="s">
        <v>298</v>
      </c>
      <c r="D160" s="23">
        <v>43434</v>
      </c>
      <c r="E160" s="24">
        <v>45626</v>
      </c>
      <c r="F160" s="21"/>
      <c r="G160" s="22"/>
      <c r="H160" s="21"/>
      <c r="I160" s="22"/>
      <c r="J160" s="41">
        <f>INDEX('[1]Projects Summary'!$G$5:$G$244,MATCH(B160,'[1]Projects Summary'!$A$5:$A$244))</f>
        <v>238249.15</v>
      </c>
      <c r="K160" s="6">
        <f>INDEX('[1]Projects Summary'!$I$5:$I$244,MATCH(B160,'[1]Projects Summary'!$A$5:$A$244))</f>
        <v>238249.15</v>
      </c>
      <c r="L160" s="6">
        <f>INDEX('[1]Projects Summary'!$K$5:$K$244,MATCH(B160,'[1]Projects Summary'!$A$5:$A$244))</f>
        <v>0</v>
      </c>
      <c r="M160" s="6">
        <f>INDEX('[1]Projects Summary'!$M$5:$M$244,MATCH(B160,'[1]Projects Summary'!$A$5:$A$244))</f>
        <v>0</v>
      </c>
      <c r="N160" s="6">
        <f>INDEX('[1]Projects Summary'!$O$5:$O$244,MATCH(B160,'[1]Projects Summary'!$A$5:$A$244))</f>
        <v>238249.15</v>
      </c>
      <c r="O160" s="42">
        <f t="shared" si="3"/>
        <v>0</v>
      </c>
    </row>
    <row r="161" spans="1:15" ht="12" customHeight="1" x14ac:dyDescent="0.25">
      <c r="A161" s="4">
        <v>100</v>
      </c>
      <c r="B161" s="55" t="s">
        <v>299</v>
      </c>
      <c r="C161" s="56" t="s">
        <v>300</v>
      </c>
      <c r="D161" s="23">
        <v>43434</v>
      </c>
      <c r="E161" s="24">
        <v>45626</v>
      </c>
      <c r="F161" s="21"/>
      <c r="G161" s="22"/>
      <c r="H161" s="21"/>
      <c r="I161" s="22"/>
      <c r="J161" s="41">
        <f>INDEX('[1]Projects Summary'!$G$5:$G$244,MATCH(B161,'[1]Projects Summary'!$A$5:$A$244))</f>
        <v>2083333.33</v>
      </c>
      <c r="K161" s="6">
        <f>INDEX('[1]Projects Summary'!$I$5:$I$244,MATCH(B161,'[1]Projects Summary'!$A$5:$A$244))</f>
        <v>2083333.33</v>
      </c>
      <c r="L161" s="6">
        <f>INDEX('[1]Projects Summary'!$K$5:$K$244,MATCH(B161,'[1]Projects Summary'!$A$5:$A$244))</f>
        <v>2078402.72</v>
      </c>
      <c r="M161" s="6">
        <f>INDEX('[1]Projects Summary'!$M$5:$M$244,MATCH(B161,'[1]Projects Summary'!$A$5:$A$244))</f>
        <v>4930.5300000000007</v>
      </c>
      <c r="N161" s="6">
        <f>INDEX('[1]Projects Summary'!$O$5:$O$244,MATCH(B161,'[1]Projects Summary'!$A$5:$A$244))</f>
        <v>8.0000000101790647E-2</v>
      </c>
      <c r="O161" s="42">
        <f t="shared" si="3"/>
        <v>0.99999996159999993</v>
      </c>
    </row>
    <row r="162" spans="1:15" ht="12" customHeight="1" x14ac:dyDescent="0.25">
      <c r="A162" s="4">
        <v>101</v>
      </c>
      <c r="B162" s="55" t="s">
        <v>301</v>
      </c>
      <c r="C162" s="56" t="s">
        <v>302</v>
      </c>
      <c r="D162" s="23">
        <v>43434</v>
      </c>
      <c r="E162" s="24">
        <v>45626</v>
      </c>
      <c r="F162" s="23">
        <v>43891</v>
      </c>
      <c r="G162" s="24">
        <v>46082</v>
      </c>
      <c r="H162" s="21"/>
      <c r="I162" s="22"/>
      <c r="J162" s="41">
        <f>INDEX('[1]Projects Summary'!$G$5:$G$244,MATCH(B162,'[1]Projects Summary'!$A$5:$A$244))</f>
        <v>1000000</v>
      </c>
      <c r="K162" s="6">
        <f>INDEX('[1]Projects Summary'!$I$5:$I$244,MATCH(B162,'[1]Projects Summary'!$A$5:$A$244))</f>
        <v>2083333.33</v>
      </c>
      <c r="L162" s="6">
        <f>INDEX('[1]Projects Summary'!$K$5:$K$244,MATCH(B162,'[1]Projects Summary'!$A$5:$A$244))</f>
        <v>938553.85</v>
      </c>
      <c r="M162" s="6">
        <f>INDEX('[1]Projects Summary'!$M$5:$M$244,MATCH(B162,'[1]Projects Summary'!$A$5:$A$244))</f>
        <v>557352.81999999995</v>
      </c>
      <c r="N162" s="6">
        <f>INDEX('[1]Projects Summary'!$O$5:$O$244,MATCH(B162,'[1]Projects Summary'!$A$5:$A$244))</f>
        <v>587426.66</v>
      </c>
      <c r="O162" s="42">
        <f t="shared" si="3"/>
        <v>0.71803520274885624</v>
      </c>
    </row>
    <row r="163" spans="1:15" ht="12" customHeight="1" x14ac:dyDescent="0.25">
      <c r="A163" s="4">
        <v>102</v>
      </c>
      <c r="B163" s="55" t="s">
        <v>303</v>
      </c>
      <c r="C163" s="56" t="s">
        <v>304</v>
      </c>
      <c r="D163" s="23">
        <v>43434</v>
      </c>
      <c r="E163" s="24">
        <v>45626</v>
      </c>
      <c r="F163" s="23">
        <v>43891</v>
      </c>
      <c r="G163" s="24">
        <v>46082</v>
      </c>
      <c r="H163" s="21"/>
      <c r="I163" s="22"/>
      <c r="J163" s="41">
        <f>INDEX('[1]Projects Summary'!$G$5:$G$244,MATCH(B163,'[1]Projects Summary'!$A$5:$A$244))</f>
        <v>400000</v>
      </c>
      <c r="K163" s="6">
        <f>INDEX('[1]Projects Summary'!$I$5:$I$244,MATCH(B163,'[1]Projects Summary'!$A$5:$A$244))</f>
        <v>833333.33</v>
      </c>
      <c r="L163" s="6">
        <f>INDEX('[1]Projects Summary'!$K$5:$K$244,MATCH(B163,'[1]Projects Summary'!$A$5:$A$244))</f>
        <v>0</v>
      </c>
      <c r="M163" s="6">
        <f>INDEX('[1]Projects Summary'!$M$5:$M$244,MATCH(B163,'[1]Projects Summary'!$A$5:$A$244))</f>
        <v>0</v>
      </c>
      <c r="N163" s="6">
        <f>INDEX('[1]Projects Summary'!$O$5:$O$244,MATCH(B163,'[1]Projects Summary'!$A$5:$A$244))</f>
        <v>833333.33</v>
      </c>
      <c r="O163" s="42">
        <f t="shared" si="3"/>
        <v>0</v>
      </c>
    </row>
    <row r="164" spans="1:15" ht="12" customHeight="1" x14ac:dyDescent="0.25">
      <c r="A164" s="4">
        <v>103</v>
      </c>
      <c r="B164" s="55" t="s">
        <v>305</v>
      </c>
      <c r="C164" s="56" t="s">
        <v>306</v>
      </c>
      <c r="D164" s="23">
        <v>43434</v>
      </c>
      <c r="E164" s="24">
        <v>45626</v>
      </c>
      <c r="F164" s="21"/>
      <c r="G164" s="22"/>
      <c r="H164" s="21"/>
      <c r="I164" s="22"/>
      <c r="J164" s="41">
        <f>INDEX('[1]Projects Summary'!$G$5:$G$244,MATCH(B164,'[1]Projects Summary'!$A$5:$A$244))</f>
        <v>333333.33</v>
      </c>
      <c r="K164" s="6">
        <f>INDEX('[1]Projects Summary'!$I$5:$I$244,MATCH(B164,'[1]Projects Summary'!$A$5:$A$244))</f>
        <v>333333.33</v>
      </c>
      <c r="L164" s="6">
        <f>INDEX('[1]Projects Summary'!$K$5:$K$244,MATCH(B164,'[1]Projects Summary'!$A$5:$A$244))</f>
        <v>0</v>
      </c>
      <c r="M164" s="6">
        <f>INDEX('[1]Projects Summary'!$M$5:$M$244,MATCH(B164,'[1]Projects Summary'!$A$5:$A$244))</f>
        <v>0</v>
      </c>
      <c r="N164" s="6">
        <f>INDEX('[1]Projects Summary'!$O$5:$O$244,MATCH(B164,'[1]Projects Summary'!$A$5:$A$244))</f>
        <v>333333.33</v>
      </c>
      <c r="O164" s="42">
        <f t="shared" si="3"/>
        <v>0</v>
      </c>
    </row>
    <row r="165" spans="1:15" ht="12" customHeight="1" x14ac:dyDescent="0.25">
      <c r="A165" s="4">
        <v>104</v>
      </c>
      <c r="B165" s="55" t="s">
        <v>307</v>
      </c>
      <c r="C165" s="56" t="s">
        <v>308</v>
      </c>
      <c r="D165" s="21"/>
      <c r="E165" s="22"/>
      <c r="F165" s="23">
        <v>43891</v>
      </c>
      <c r="G165" s="24">
        <v>46082</v>
      </c>
      <c r="H165" s="21"/>
      <c r="I165" s="22"/>
      <c r="J165" s="41">
        <f>INDEX('[1]Projects Summary'!$G$5:$G$244,MATCH(B165,'[1]Projects Summary'!$A$5:$A$244))</f>
        <v>275000</v>
      </c>
      <c r="K165" s="6">
        <f>INDEX('[1]Projects Summary'!$I$5:$I$244,MATCH(B165,'[1]Projects Summary'!$A$5:$A$244))</f>
        <v>275000</v>
      </c>
      <c r="L165" s="6">
        <f>INDEX('[1]Projects Summary'!$K$5:$K$244,MATCH(B165,'[1]Projects Summary'!$A$5:$A$244))</f>
        <v>0</v>
      </c>
      <c r="M165" s="6">
        <f>INDEX('[1]Projects Summary'!$M$5:$M$244,MATCH(B165,'[1]Projects Summary'!$A$5:$A$244))</f>
        <v>0</v>
      </c>
      <c r="N165" s="6">
        <f>INDEX('[1]Projects Summary'!$O$5:$O$244,MATCH(B165,'[1]Projects Summary'!$A$5:$A$244))</f>
        <v>275000</v>
      </c>
      <c r="O165" s="42">
        <f t="shared" si="3"/>
        <v>0</v>
      </c>
    </row>
    <row r="166" spans="1:15" ht="12" customHeight="1" x14ac:dyDescent="0.25">
      <c r="A166" s="4">
        <v>105</v>
      </c>
      <c r="B166" s="55" t="s">
        <v>309</v>
      </c>
      <c r="C166" s="56" t="s">
        <v>310</v>
      </c>
      <c r="D166" s="23">
        <v>43434</v>
      </c>
      <c r="E166" s="24">
        <v>45626</v>
      </c>
      <c r="F166" s="21"/>
      <c r="G166" s="22"/>
      <c r="H166" s="21"/>
      <c r="I166" s="22"/>
      <c r="J166" s="41">
        <f>INDEX('[1]Projects Summary'!$G$5:$G$244,MATCH(B166,'[1]Projects Summary'!$A$5:$A$244))</f>
        <v>25000</v>
      </c>
      <c r="K166" s="6">
        <f>INDEX('[1]Projects Summary'!$I$5:$I$244,MATCH(B166,'[1]Projects Summary'!$A$5:$A$244))</f>
        <v>25000</v>
      </c>
      <c r="L166" s="6">
        <f>INDEX('[1]Projects Summary'!$K$5:$K$244,MATCH(B166,'[1]Projects Summary'!$A$5:$A$244))</f>
        <v>25000</v>
      </c>
      <c r="M166" s="6">
        <f>INDEX('[1]Projects Summary'!$M$5:$M$244,MATCH(B166,'[1]Projects Summary'!$A$5:$A$244))</f>
        <v>0</v>
      </c>
      <c r="N166" s="6">
        <f>INDEX('[1]Projects Summary'!$O$5:$O$244,MATCH(B166,'[1]Projects Summary'!$A$5:$A$244))</f>
        <v>0</v>
      </c>
      <c r="O166" s="42">
        <f t="shared" si="3"/>
        <v>1</v>
      </c>
    </row>
    <row r="167" spans="1:15" ht="12" customHeight="1" x14ac:dyDescent="0.25">
      <c r="A167" s="4">
        <v>106</v>
      </c>
      <c r="B167" s="55" t="s">
        <v>311</v>
      </c>
      <c r="C167" s="56" t="s">
        <v>312</v>
      </c>
      <c r="D167" s="23">
        <v>43434</v>
      </c>
      <c r="E167" s="24">
        <v>45626</v>
      </c>
      <c r="F167" s="23">
        <v>43891</v>
      </c>
      <c r="G167" s="24">
        <v>46082</v>
      </c>
      <c r="H167" s="21"/>
      <c r="I167" s="22"/>
      <c r="J167" s="41">
        <f>INDEX('[1]Projects Summary'!$G$5:$G$244,MATCH(B167,'[1]Projects Summary'!$A$5:$A$244))</f>
        <v>265000</v>
      </c>
      <c r="K167" s="6">
        <f>INDEX('[1]Projects Summary'!$I$5:$I$244,MATCH(B167,'[1]Projects Summary'!$A$5:$A$244))</f>
        <v>544393.67000000004</v>
      </c>
      <c r="L167" s="6">
        <f>INDEX('[1]Projects Summary'!$K$5:$K$244,MATCH(B167,'[1]Projects Summary'!$A$5:$A$244))</f>
        <v>306346.68</v>
      </c>
      <c r="M167" s="6">
        <f>INDEX('[1]Projects Summary'!$M$5:$M$244,MATCH(B167,'[1]Projects Summary'!$A$5:$A$244))</f>
        <v>0</v>
      </c>
      <c r="N167" s="6">
        <f>INDEX('[1]Projects Summary'!$O$5:$O$244,MATCH(B167,'[1]Projects Summary'!$A$5:$A$244))</f>
        <v>238046.99000000005</v>
      </c>
      <c r="O167" s="42">
        <f t="shared" si="3"/>
        <v>0.56273005525578568</v>
      </c>
    </row>
    <row r="168" spans="1:15" ht="12" customHeight="1" x14ac:dyDescent="0.25">
      <c r="A168" s="4">
        <v>107</v>
      </c>
      <c r="B168" s="55" t="s">
        <v>313</v>
      </c>
      <c r="C168" s="56" t="s">
        <v>314</v>
      </c>
      <c r="D168" s="23">
        <v>43434</v>
      </c>
      <c r="E168" s="24">
        <v>45626</v>
      </c>
      <c r="F168" s="21"/>
      <c r="G168" s="22"/>
      <c r="H168" s="21"/>
      <c r="I168" s="22"/>
      <c r="J168" s="41">
        <f>INDEX('[1]Projects Summary'!$G$5:$G$244,MATCH(B168,'[1]Projects Summary'!$A$5:$A$244))</f>
        <v>200000</v>
      </c>
      <c r="K168" s="6">
        <f>INDEX('[1]Projects Summary'!$I$5:$I$244,MATCH(B168,'[1]Projects Summary'!$A$5:$A$244))</f>
        <v>200000</v>
      </c>
      <c r="L168" s="6">
        <f>INDEX('[1]Projects Summary'!$K$5:$K$244,MATCH(B168,'[1]Projects Summary'!$A$5:$A$244))</f>
        <v>200000</v>
      </c>
      <c r="M168" s="6">
        <f>INDEX('[1]Projects Summary'!$M$5:$M$244,MATCH(B168,'[1]Projects Summary'!$A$5:$A$244))</f>
        <v>0</v>
      </c>
      <c r="N168" s="6">
        <f>INDEX('[1]Projects Summary'!$O$5:$O$244,MATCH(B168,'[1]Projects Summary'!$A$5:$A$244))</f>
        <v>0</v>
      </c>
      <c r="O168" s="42">
        <f t="shared" si="3"/>
        <v>1</v>
      </c>
    </row>
    <row r="169" spans="1:15" ht="12" customHeight="1" x14ac:dyDescent="0.25">
      <c r="A169" s="4">
        <v>108</v>
      </c>
      <c r="B169" s="55" t="s">
        <v>315</v>
      </c>
      <c r="C169" s="56" t="s">
        <v>316</v>
      </c>
      <c r="D169" s="25">
        <v>43483</v>
      </c>
      <c r="E169" s="26">
        <v>45675</v>
      </c>
      <c r="F169" s="21"/>
      <c r="G169" s="22"/>
      <c r="H169" s="21"/>
      <c r="I169" s="22"/>
      <c r="J169" s="41">
        <f>INDEX('[1]Projects Summary'!$G$5:$G$244,MATCH(B169,'[1]Projects Summary'!$A$5:$A$244))</f>
        <v>194000</v>
      </c>
      <c r="K169" s="6">
        <f>INDEX('[1]Projects Summary'!$I$5:$I$244,MATCH(B169,'[1]Projects Summary'!$A$5:$A$244))</f>
        <v>194000</v>
      </c>
      <c r="L169" s="6">
        <f>INDEX('[1]Projects Summary'!$K$5:$K$244,MATCH(B169,'[1]Projects Summary'!$A$5:$A$244))</f>
        <v>194000</v>
      </c>
      <c r="M169" s="6">
        <f>INDEX('[1]Projects Summary'!$M$5:$M$244,MATCH(B169,'[1]Projects Summary'!$A$5:$A$244))</f>
        <v>0</v>
      </c>
      <c r="N169" s="6">
        <f>INDEX('[1]Projects Summary'!$O$5:$O$244,MATCH(B169,'[1]Projects Summary'!$A$5:$A$244))</f>
        <v>0</v>
      </c>
      <c r="O169" s="42">
        <f t="shared" si="3"/>
        <v>1</v>
      </c>
    </row>
    <row r="170" spans="1:15" ht="12" customHeight="1" x14ac:dyDescent="0.25">
      <c r="A170" s="4">
        <v>109</v>
      </c>
      <c r="B170" s="55" t="s">
        <v>317</v>
      </c>
      <c r="C170" s="56" t="s">
        <v>318</v>
      </c>
      <c r="D170" s="23">
        <v>43434</v>
      </c>
      <c r="E170" s="24">
        <v>45626</v>
      </c>
      <c r="F170" s="21"/>
      <c r="G170" s="22"/>
      <c r="H170" s="21"/>
      <c r="I170" s="22"/>
      <c r="J170" s="41">
        <f>INDEX('[1]Projects Summary'!$G$5:$G$244,MATCH(B170,'[1]Projects Summary'!$A$5:$A$244))</f>
        <v>66000</v>
      </c>
      <c r="K170" s="6">
        <f>INDEX('[1]Projects Summary'!$I$5:$I$244,MATCH(B170,'[1]Projects Summary'!$A$5:$A$244))</f>
        <v>66000</v>
      </c>
      <c r="L170" s="6">
        <f>INDEX('[1]Projects Summary'!$K$5:$K$244,MATCH(B170,'[1]Projects Summary'!$A$5:$A$244))</f>
        <v>0</v>
      </c>
      <c r="M170" s="6">
        <f>INDEX('[1]Projects Summary'!$M$5:$M$244,MATCH(B170,'[1]Projects Summary'!$A$5:$A$244))</f>
        <v>0</v>
      </c>
      <c r="N170" s="6">
        <f>INDEX('[1]Projects Summary'!$O$5:$O$244,MATCH(B170,'[1]Projects Summary'!$A$5:$A$244))</f>
        <v>66000</v>
      </c>
      <c r="O170" s="42">
        <f t="shared" si="3"/>
        <v>0</v>
      </c>
    </row>
    <row r="171" spans="1:15" ht="12" customHeight="1" x14ac:dyDescent="0.25">
      <c r="A171" s="4">
        <v>110</v>
      </c>
      <c r="B171" s="55" t="s">
        <v>319</v>
      </c>
      <c r="C171" s="56" t="s">
        <v>320</v>
      </c>
      <c r="D171" s="23">
        <v>43434</v>
      </c>
      <c r="E171" s="24">
        <v>45626</v>
      </c>
      <c r="F171" s="21"/>
      <c r="G171" s="22"/>
      <c r="H171" s="21"/>
      <c r="I171" s="22"/>
      <c r="J171" s="41">
        <f>INDEX('[1]Projects Summary'!$G$5:$G$244,MATCH(B171,'[1]Projects Summary'!$A$5:$A$244))</f>
        <v>339000</v>
      </c>
      <c r="K171" s="6">
        <f>INDEX('[1]Projects Summary'!$I$5:$I$244,MATCH(B171,'[1]Projects Summary'!$A$5:$A$244))</f>
        <v>339000</v>
      </c>
      <c r="L171" s="6">
        <f>INDEX('[1]Projects Summary'!$K$5:$K$244,MATCH(B171,'[1]Projects Summary'!$A$5:$A$244))</f>
        <v>326904</v>
      </c>
      <c r="M171" s="6">
        <f>INDEX('[1]Projects Summary'!$M$5:$M$244,MATCH(B171,'[1]Projects Summary'!$A$5:$A$244))</f>
        <v>0</v>
      </c>
      <c r="N171" s="6">
        <f>INDEX('[1]Projects Summary'!$O$5:$O$244,MATCH(B171,'[1]Projects Summary'!$A$5:$A$244))</f>
        <v>12096</v>
      </c>
      <c r="O171" s="42">
        <f t="shared" si="3"/>
        <v>0.96431858407079651</v>
      </c>
    </row>
    <row r="172" spans="1:15" ht="12" customHeight="1" x14ac:dyDescent="0.25">
      <c r="A172" s="4">
        <v>111</v>
      </c>
      <c r="B172" s="55" t="s">
        <v>321</v>
      </c>
      <c r="C172" s="56" t="s">
        <v>322</v>
      </c>
      <c r="D172" s="23">
        <v>43434</v>
      </c>
      <c r="E172" s="24">
        <v>45626</v>
      </c>
      <c r="F172" s="21"/>
      <c r="G172" s="22"/>
      <c r="H172" s="21"/>
      <c r="I172" s="22"/>
      <c r="J172" s="41">
        <f>INDEX('[1]Projects Summary'!$G$5:$G$244,MATCH(B172,'[1]Projects Summary'!$A$5:$A$244))</f>
        <v>500000</v>
      </c>
      <c r="K172" s="6">
        <f>INDEX('[1]Projects Summary'!$I$5:$I$244,MATCH(B172,'[1]Projects Summary'!$A$5:$A$244))</f>
        <v>500000</v>
      </c>
      <c r="L172" s="6">
        <f>INDEX('[1]Projects Summary'!$K$5:$K$244,MATCH(B172,'[1]Projects Summary'!$A$5:$A$244))</f>
        <v>500000</v>
      </c>
      <c r="M172" s="6">
        <f>INDEX('[1]Projects Summary'!$M$5:$M$244,MATCH(B172,'[1]Projects Summary'!$A$5:$A$244))</f>
        <v>0</v>
      </c>
      <c r="N172" s="6">
        <f>INDEX('[1]Projects Summary'!$O$5:$O$244,MATCH(B172,'[1]Projects Summary'!$A$5:$A$244))</f>
        <v>0</v>
      </c>
      <c r="O172" s="42">
        <f t="shared" si="3"/>
        <v>1</v>
      </c>
    </row>
    <row r="173" spans="1:15" ht="12" customHeight="1" x14ac:dyDescent="0.25">
      <c r="A173" s="4">
        <v>112</v>
      </c>
      <c r="B173" s="55" t="s">
        <v>323</v>
      </c>
      <c r="C173" s="56" t="s">
        <v>324</v>
      </c>
      <c r="D173" s="23">
        <v>43434</v>
      </c>
      <c r="E173" s="24">
        <v>45626</v>
      </c>
      <c r="F173" s="21"/>
      <c r="G173" s="22"/>
      <c r="H173" s="21"/>
      <c r="I173" s="22"/>
      <c r="J173" s="41">
        <f>INDEX('[1]Projects Summary'!$G$5:$G$244,MATCH(B173,'[1]Projects Summary'!$A$5:$A$244))</f>
        <v>3269616.66</v>
      </c>
      <c r="K173" s="6">
        <f>INDEX('[1]Projects Summary'!$I$5:$I$244,MATCH(B173,'[1]Projects Summary'!$A$5:$A$244))</f>
        <v>3269616.66</v>
      </c>
      <c r="L173" s="6">
        <f>INDEX('[1]Projects Summary'!$K$5:$K$244,MATCH(B173,'[1]Projects Summary'!$A$5:$A$244))</f>
        <v>3162418.34</v>
      </c>
      <c r="M173" s="6">
        <f>INDEX('[1]Projects Summary'!$M$5:$M$244,MATCH(B173,'[1]Projects Summary'!$A$5:$A$244))</f>
        <v>9444.93</v>
      </c>
      <c r="N173" s="6">
        <f>INDEX('[1]Projects Summary'!$O$5:$O$244,MATCH(B173,'[1]Projects Summary'!$A$5:$A$244))</f>
        <v>97753.390000000305</v>
      </c>
      <c r="O173" s="42">
        <f t="shared" si="3"/>
        <v>0.97010249207624233</v>
      </c>
    </row>
    <row r="174" spans="1:15" ht="12" customHeight="1" x14ac:dyDescent="0.25">
      <c r="A174" s="4">
        <v>113</v>
      </c>
      <c r="B174" s="55" t="s">
        <v>325</v>
      </c>
      <c r="C174" s="56" t="s">
        <v>326</v>
      </c>
      <c r="D174" s="23">
        <v>43434</v>
      </c>
      <c r="E174" s="24">
        <v>45626</v>
      </c>
      <c r="F174" s="21"/>
      <c r="G174" s="22"/>
      <c r="H174" s="21"/>
      <c r="I174" s="22"/>
      <c r="J174" s="41">
        <f>INDEX('[1]Projects Summary'!$G$5:$G$244,MATCH(B174,'[1]Projects Summary'!$A$5:$A$244))</f>
        <v>500000</v>
      </c>
      <c r="K174" s="6">
        <f>INDEX('[1]Projects Summary'!$I$5:$I$244,MATCH(B174,'[1]Projects Summary'!$A$5:$A$244))</f>
        <v>500000</v>
      </c>
      <c r="L174" s="6">
        <f>INDEX('[1]Projects Summary'!$K$5:$K$244,MATCH(B174,'[1]Projects Summary'!$A$5:$A$244))</f>
        <v>500000</v>
      </c>
      <c r="M174" s="6">
        <f>INDEX('[1]Projects Summary'!$M$5:$M$244,MATCH(B174,'[1]Projects Summary'!$A$5:$A$244))</f>
        <v>0</v>
      </c>
      <c r="N174" s="6">
        <f>INDEX('[1]Projects Summary'!$O$5:$O$244,MATCH(B174,'[1]Projects Summary'!$A$5:$A$244))</f>
        <v>0</v>
      </c>
      <c r="O174" s="42">
        <f t="shared" si="3"/>
        <v>1</v>
      </c>
    </row>
    <row r="175" spans="1:15" ht="12" customHeight="1" x14ac:dyDescent="0.25">
      <c r="A175" s="4">
        <v>114</v>
      </c>
      <c r="B175" s="55" t="s">
        <v>327</v>
      </c>
      <c r="C175" s="56" t="s">
        <v>328</v>
      </c>
      <c r="D175" s="21"/>
      <c r="E175" s="22"/>
      <c r="F175" s="23">
        <v>43891</v>
      </c>
      <c r="G175" s="24">
        <v>46082</v>
      </c>
      <c r="H175" s="21"/>
      <c r="I175" s="22"/>
      <c r="J175" s="41">
        <f>INDEX('[1]Projects Summary'!$G$5:$G$244,MATCH(B175,'[1]Projects Summary'!$A$5:$A$244))</f>
        <v>397050</v>
      </c>
      <c r="K175" s="6">
        <f>INDEX('[1]Projects Summary'!$I$5:$I$244,MATCH(B175,'[1]Projects Summary'!$A$5:$A$244))</f>
        <v>397050</v>
      </c>
      <c r="L175" s="6">
        <f>INDEX('[1]Projects Summary'!$K$5:$K$244,MATCH(B175,'[1]Projects Summary'!$A$5:$A$244))</f>
        <v>0</v>
      </c>
      <c r="M175" s="6">
        <f>INDEX('[1]Projects Summary'!$M$5:$M$244,MATCH(B175,'[1]Projects Summary'!$A$5:$A$244))</f>
        <v>0</v>
      </c>
      <c r="N175" s="6">
        <f>INDEX('[1]Projects Summary'!$O$5:$O$244,MATCH(B175,'[1]Projects Summary'!$A$5:$A$244))</f>
        <v>397050</v>
      </c>
      <c r="O175" s="42">
        <f t="shared" si="3"/>
        <v>0</v>
      </c>
    </row>
    <row r="176" spans="1:15" ht="12" customHeight="1" x14ac:dyDescent="0.25">
      <c r="A176" s="4">
        <v>115</v>
      </c>
      <c r="B176" s="55" t="s">
        <v>329</v>
      </c>
      <c r="C176" s="56" t="s">
        <v>330</v>
      </c>
      <c r="D176" s="25">
        <v>43483</v>
      </c>
      <c r="E176" s="26">
        <v>45675</v>
      </c>
      <c r="F176" s="23">
        <v>43891</v>
      </c>
      <c r="G176" s="24">
        <v>46082</v>
      </c>
      <c r="H176" s="21"/>
      <c r="I176" s="22"/>
      <c r="J176" s="41">
        <f>INDEX('[1]Projects Summary'!$G$5:$G$244,MATCH(B176,'[1]Projects Summary'!$A$5:$A$244))</f>
        <v>50000</v>
      </c>
      <c r="K176" s="6">
        <f>INDEX('[1]Projects Summary'!$I$5:$I$244,MATCH(B176,'[1]Projects Summary'!$A$5:$A$244))</f>
        <v>1785534.45</v>
      </c>
      <c r="L176" s="6">
        <f>INDEX('[1]Projects Summary'!$K$5:$K$244,MATCH(B176,'[1]Projects Summary'!$A$5:$A$244))</f>
        <v>1785534.45</v>
      </c>
      <c r="M176" s="6">
        <f>INDEX('[1]Projects Summary'!$M$5:$M$244,MATCH(B176,'[1]Projects Summary'!$A$5:$A$244))</f>
        <v>0</v>
      </c>
      <c r="N176" s="6">
        <f>INDEX('[1]Projects Summary'!$O$5:$O$244,MATCH(B176,'[1]Projects Summary'!$A$5:$A$244))</f>
        <v>0</v>
      </c>
      <c r="O176" s="42">
        <f t="shared" si="3"/>
        <v>1</v>
      </c>
    </row>
    <row r="177" spans="1:15" ht="12" customHeight="1" x14ac:dyDescent="0.25">
      <c r="A177" s="4">
        <v>116</v>
      </c>
      <c r="B177" s="55" t="s">
        <v>331</v>
      </c>
      <c r="C177" s="56" t="s">
        <v>332</v>
      </c>
      <c r="D177" s="21"/>
      <c r="E177" s="22"/>
      <c r="F177" s="21"/>
      <c r="G177" s="22"/>
      <c r="H177" s="25">
        <v>44704</v>
      </c>
      <c r="I177" s="26">
        <v>46896</v>
      </c>
      <c r="J177" s="41">
        <f>INDEX('[1]Projects Summary'!$G$5:$G$244,MATCH(B177,'[1]Projects Summary'!$A$5:$A$244))</f>
        <v>301496.21000000002</v>
      </c>
      <c r="K177" s="6">
        <f>INDEX('[1]Projects Summary'!$I$5:$I$244,MATCH(B177,'[1]Projects Summary'!$A$5:$A$244))</f>
        <v>301496.21000000002</v>
      </c>
      <c r="L177" s="6">
        <f>INDEX('[1]Projects Summary'!$K$5:$K$244,MATCH(B177,'[1]Projects Summary'!$A$5:$A$244))</f>
        <v>301496.21000000002</v>
      </c>
      <c r="M177" s="6">
        <f>INDEX('[1]Projects Summary'!$M$5:$M$244,MATCH(B177,'[1]Projects Summary'!$A$5:$A$244))</f>
        <v>0</v>
      </c>
      <c r="N177" s="6">
        <f>INDEX('[1]Projects Summary'!$O$5:$O$244,MATCH(B177,'[1]Projects Summary'!$A$5:$A$244))</f>
        <v>0</v>
      </c>
      <c r="O177" s="42">
        <f t="shared" si="3"/>
        <v>1</v>
      </c>
    </row>
    <row r="178" spans="1:15" ht="12" customHeight="1" x14ac:dyDescent="0.25">
      <c r="A178" s="52" t="s">
        <v>686</v>
      </c>
      <c r="B178" s="55" t="s">
        <v>333</v>
      </c>
      <c r="C178" s="56" t="s">
        <v>334</v>
      </c>
      <c r="D178" s="23">
        <v>43434</v>
      </c>
      <c r="E178" s="24">
        <v>45626</v>
      </c>
      <c r="F178" s="21"/>
      <c r="G178" s="22"/>
      <c r="H178" s="21"/>
      <c r="I178" s="22"/>
      <c r="J178" s="41">
        <f>INDEX('[1]Projects Summary'!$G$5:$G$244,MATCH(B178,'[1]Projects Summary'!$A$5:$A$244))</f>
        <v>250000</v>
      </c>
      <c r="K178" s="6">
        <f>INDEX('[1]Projects Summary'!$I$5:$I$244,MATCH(B178,'[1]Projects Summary'!$A$5:$A$244))</f>
        <v>0</v>
      </c>
      <c r="L178" s="6">
        <f>INDEX('[1]Projects Summary'!$K$5:$K$244,MATCH(B178,'[1]Projects Summary'!$A$5:$A$244))</f>
        <v>0</v>
      </c>
      <c r="M178" s="6">
        <f>INDEX('[1]Projects Summary'!$M$5:$M$244,MATCH(B178,'[1]Projects Summary'!$A$5:$A$244))</f>
        <v>0</v>
      </c>
      <c r="N178" s="6">
        <f>INDEX('[1]Projects Summary'!$O$5:$O$244,MATCH(B178,'[1]Projects Summary'!$A$5:$A$244))</f>
        <v>0</v>
      </c>
      <c r="O178" s="42" t="str">
        <f t="shared" si="3"/>
        <v>-</v>
      </c>
    </row>
    <row r="179" spans="1:15" ht="12" customHeight="1" x14ac:dyDescent="0.25">
      <c r="A179" s="52">
        <v>117</v>
      </c>
      <c r="B179" s="55" t="s">
        <v>335</v>
      </c>
      <c r="C179" s="56" t="s">
        <v>336</v>
      </c>
      <c r="D179" s="21"/>
      <c r="E179" s="22"/>
      <c r="F179" s="23">
        <v>43891</v>
      </c>
      <c r="G179" s="24">
        <v>46082</v>
      </c>
      <c r="H179" s="25">
        <v>45345</v>
      </c>
      <c r="I179" s="26">
        <v>47537</v>
      </c>
      <c r="J179" s="41">
        <f>INDEX('[1]Projects Summary'!$G$5:$G$244,MATCH(B179,'[1]Projects Summary'!$A$5:$A$244))</f>
        <v>250000</v>
      </c>
      <c r="K179" s="6">
        <f>INDEX('[1]Projects Summary'!$I$5:$I$244,MATCH(B179,'[1]Projects Summary'!$A$5:$A$244))</f>
        <v>733334.66</v>
      </c>
      <c r="L179" s="6">
        <f>INDEX('[1]Projects Summary'!$K$5:$K$244,MATCH(B179,'[1]Projects Summary'!$A$5:$A$244))</f>
        <v>240000</v>
      </c>
      <c r="M179" s="6">
        <f>INDEX('[1]Projects Summary'!$M$5:$M$244,MATCH(B179,'[1]Projects Summary'!$A$5:$A$244))</f>
        <v>0</v>
      </c>
      <c r="N179" s="6">
        <f>INDEX('[1]Projects Summary'!$O$5:$O$244,MATCH(B179,'[1]Projects Summary'!$A$5:$A$244))</f>
        <v>493334.66000000003</v>
      </c>
      <c r="O179" s="42">
        <f t="shared" si="3"/>
        <v>0.32727213520768267</v>
      </c>
    </row>
    <row r="180" spans="1:15" ht="12" customHeight="1" x14ac:dyDescent="0.25">
      <c r="A180" s="62">
        <v>118</v>
      </c>
      <c r="B180" s="55" t="s">
        <v>337</v>
      </c>
      <c r="C180" s="56" t="s">
        <v>338</v>
      </c>
      <c r="D180" s="23">
        <v>43434</v>
      </c>
      <c r="E180" s="24">
        <v>45626</v>
      </c>
      <c r="F180" s="21"/>
      <c r="G180" s="22"/>
      <c r="H180" s="21"/>
      <c r="I180" s="22"/>
      <c r="J180" s="41">
        <f>INDEX('[1]Projects Summary'!$G$5:$G$244,MATCH(B180,'[1]Projects Summary'!$A$5:$A$244))</f>
        <v>100001.66</v>
      </c>
      <c r="K180" s="6">
        <f>INDEX('[1]Projects Summary'!$I$5:$I$244,MATCH(B180,'[1]Projects Summary'!$A$5:$A$244))</f>
        <v>0</v>
      </c>
      <c r="L180" s="6">
        <f>INDEX('[1]Projects Summary'!$K$5:$K$244,MATCH(B180,'[1]Projects Summary'!$A$5:$A$244))</f>
        <v>0</v>
      </c>
      <c r="M180" s="6">
        <f>INDEX('[1]Projects Summary'!$M$5:$M$244,MATCH(B180,'[1]Projects Summary'!$A$5:$A$244))</f>
        <v>0</v>
      </c>
      <c r="N180" s="6">
        <f>INDEX('[1]Projects Summary'!$O$5:$O$244,MATCH(B180,'[1]Projects Summary'!$A$5:$A$244))</f>
        <v>0</v>
      </c>
      <c r="O180" s="42" t="str">
        <f t="shared" si="3"/>
        <v>-</v>
      </c>
    </row>
    <row r="181" spans="1:15" ht="12" customHeight="1" x14ac:dyDescent="0.25">
      <c r="A181" s="52" t="s">
        <v>687</v>
      </c>
      <c r="B181" s="55" t="s">
        <v>343</v>
      </c>
      <c r="C181" s="56" t="s">
        <v>344</v>
      </c>
      <c r="D181" s="25">
        <v>43483</v>
      </c>
      <c r="E181" s="26">
        <v>45675</v>
      </c>
      <c r="F181" s="21"/>
      <c r="G181" s="22"/>
      <c r="H181" s="21"/>
      <c r="I181" s="22"/>
      <c r="J181" s="41">
        <f>INDEX('[1]Projects Summary'!$G$5:$G$244,MATCH(B181,'[1]Projects Summary'!$A$5:$A$244))</f>
        <v>200000</v>
      </c>
      <c r="K181" s="6">
        <f>INDEX('[1]Projects Summary'!$I$5:$I$244,MATCH(B181,'[1]Projects Summary'!$A$5:$A$244))</f>
        <v>200000</v>
      </c>
      <c r="L181" s="6">
        <f>INDEX('[1]Projects Summary'!$K$5:$K$244,MATCH(B181,'[1]Projects Summary'!$A$5:$A$244))</f>
        <v>200000</v>
      </c>
      <c r="M181" s="6">
        <f>INDEX('[1]Projects Summary'!$M$5:$M$244,MATCH(B181,'[1]Projects Summary'!$A$5:$A$244))</f>
        <v>0</v>
      </c>
      <c r="N181" s="6">
        <f>INDEX('[1]Projects Summary'!$O$5:$O$244,MATCH(B181,'[1]Projects Summary'!$A$5:$A$244))</f>
        <v>0</v>
      </c>
      <c r="O181" s="42">
        <f t="shared" ref="O181:O196" si="4">IFERROR((L181+M181)/K181,"-")</f>
        <v>1</v>
      </c>
    </row>
    <row r="182" spans="1:15" ht="12" customHeight="1" x14ac:dyDescent="0.25">
      <c r="A182" s="52" t="s">
        <v>687</v>
      </c>
      <c r="B182" s="55" t="s">
        <v>345</v>
      </c>
      <c r="C182" s="56" t="s">
        <v>346</v>
      </c>
      <c r="D182" s="21"/>
      <c r="E182" s="22"/>
      <c r="F182" s="23">
        <v>43891</v>
      </c>
      <c r="G182" s="24">
        <v>46082</v>
      </c>
      <c r="H182" s="21"/>
      <c r="I182" s="22"/>
      <c r="J182" s="41">
        <f>INDEX('[1]Projects Summary'!$G$5:$G$244,MATCH(B182,'[1]Projects Summary'!$A$5:$A$244))</f>
        <v>533333</v>
      </c>
      <c r="K182" s="6">
        <f>INDEX('[1]Projects Summary'!$I$5:$I$244,MATCH(B182,'[1]Projects Summary'!$A$5:$A$244))</f>
        <v>533333</v>
      </c>
      <c r="L182" s="6">
        <f>INDEX('[1]Projects Summary'!$K$5:$K$244,MATCH(B182,'[1]Projects Summary'!$A$5:$A$244))</f>
        <v>533333</v>
      </c>
      <c r="M182" s="6">
        <f>INDEX('[1]Projects Summary'!$M$5:$M$244,MATCH(B182,'[1]Projects Summary'!$A$5:$A$244))</f>
        <v>0</v>
      </c>
      <c r="N182" s="6">
        <f>INDEX('[1]Projects Summary'!$O$5:$O$244,MATCH(B182,'[1]Projects Summary'!$A$5:$A$244))</f>
        <v>0</v>
      </c>
      <c r="O182" s="42">
        <f t="shared" si="4"/>
        <v>1</v>
      </c>
    </row>
    <row r="183" spans="1:15" ht="12" customHeight="1" x14ac:dyDescent="0.25">
      <c r="A183" s="52">
        <v>120</v>
      </c>
      <c r="B183" s="55" t="s">
        <v>347</v>
      </c>
      <c r="C183" s="56" t="s">
        <v>348</v>
      </c>
      <c r="D183" s="23">
        <v>43434</v>
      </c>
      <c r="E183" s="24">
        <v>45626</v>
      </c>
      <c r="F183" s="23">
        <v>43891</v>
      </c>
      <c r="G183" s="24">
        <v>46082</v>
      </c>
      <c r="H183" s="38" t="s">
        <v>266</v>
      </c>
      <c r="I183" s="22"/>
      <c r="J183" s="41">
        <f>INDEX('[1]Projects Summary'!$G$5:$G$244,MATCH(B183,'[1]Projects Summary'!$A$5:$A$244))</f>
        <v>250000</v>
      </c>
      <c r="K183" s="6">
        <f>INDEX('[1]Projects Summary'!$I$5:$I$244,MATCH(B183,'[1]Projects Summary'!$A$5:$A$244))</f>
        <v>200000</v>
      </c>
      <c r="L183" s="6">
        <f>INDEX('[1]Projects Summary'!$K$5:$K$244,MATCH(B183,'[1]Projects Summary'!$A$5:$A$244))</f>
        <v>0</v>
      </c>
      <c r="M183" s="6">
        <f>INDEX('[1]Projects Summary'!$M$5:$M$244,MATCH(B183,'[1]Projects Summary'!$A$5:$A$244))</f>
        <v>0</v>
      </c>
      <c r="N183" s="6">
        <f>INDEX('[1]Projects Summary'!$O$5:$O$244,MATCH(B183,'[1]Projects Summary'!$A$5:$A$244))</f>
        <v>200000</v>
      </c>
      <c r="O183" s="42">
        <f t="shared" si="4"/>
        <v>0</v>
      </c>
    </row>
    <row r="184" spans="1:15" ht="12" customHeight="1" x14ac:dyDescent="0.25">
      <c r="A184" s="52">
        <v>120</v>
      </c>
      <c r="B184" s="55" t="s">
        <v>349</v>
      </c>
      <c r="C184" s="56" t="s">
        <v>350</v>
      </c>
      <c r="D184" s="21"/>
      <c r="E184" s="22"/>
      <c r="F184" s="21"/>
      <c r="G184" s="22"/>
      <c r="H184" s="25">
        <v>44449</v>
      </c>
      <c r="I184" s="26">
        <v>46640</v>
      </c>
      <c r="J184" s="41">
        <f>INDEX('[1]Projects Summary'!$G$5:$G$244,MATCH(B184,'[1]Projects Summary'!$A$5:$A$244))</f>
        <v>250000</v>
      </c>
      <c r="K184" s="6">
        <f>INDEX('[1]Projects Summary'!$I$5:$I$244,MATCH(B184,'[1]Projects Summary'!$A$5:$A$244))</f>
        <v>250000</v>
      </c>
      <c r="L184" s="6">
        <f>INDEX('[1]Projects Summary'!$K$5:$K$244,MATCH(B184,'[1]Projects Summary'!$A$5:$A$244))</f>
        <v>0</v>
      </c>
      <c r="M184" s="6">
        <f>INDEX('[1]Projects Summary'!$M$5:$M$244,MATCH(B184,'[1]Projects Summary'!$A$5:$A$244))</f>
        <v>0</v>
      </c>
      <c r="N184" s="6">
        <f>INDEX('[1]Projects Summary'!$O$5:$O$244,MATCH(B184,'[1]Projects Summary'!$A$5:$A$244))</f>
        <v>250000</v>
      </c>
      <c r="O184" s="42">
        <f t="shared" si="4"/>
        <v>0</v>
      </c>
    </row>
    <row r="185" spans="1:15" ht="12" customHeight="1" x14ac:dyDescent="0.25">
      <c r="A185" s="4" t="s">
        <v>688</v>
      </c>
      <c r="B185" s="55" t="s">
        <v>351</v>
      </c>
      <c r="C185" s="56" t="s">
        <v>352</v>
      </c>
      <c r="D185" s="21"/>
      <c r="E185" s="22"/>
      <c r="F185" s="23">
        <v>43891</v>
      </c>
      <c r="G185" s="24">
        <v>46082</v>
      </c>
      <c r="H185" s="21"/>
      <c r="I185" s="22"/>
      <c r="J185" s="41">
        <f>INDEX('[1]Projects Summary'!$G$5:$G$244,MATCH(B185,'[1]Projects Summary'!$A$5:$A$244))</f>
        <v>733333</v>
      </c>
      <c r="K185" s="6">
        <f>INDEX('[1]Projects Summary'!$I$5:$I$244,MATCH(B185,'[1]Projects Summary'!$A$5:$A$244))</f>
        <v>733333</v>
      </c>
      <c r="L185" s="6">
        <f>INDEX('[1]Projects Summary'!$K$5:$K$244,MATCH(B185,'[1]Projects Summary'!$A$5:$A$244))</f>
        <v>0</v>
      </c>
      <c r="M185" s="6">
        <f>INDEX('[1]Projects Summary'!$M$5:$M$244,MATCH(B185,'[1]Projects Summary'!$A$5:$A$244))</f>
        <v>0</v>
      </c>
      <c r="N185" s="6">
        <f>INDEX('[1]Projects Summary'!$O$5:$O$244,MATCH(B185,'[1]Projects Summary'!$A$5:$A$244))</f>
        <v>733333</v>
      </c>
      <c r="O185" s="42">
        <f t="shared" si="4"/>
        <v>0</v>
      </c>
    </row>
    <row r="186" spans="1:15" ht="12" customHeight="1" x14ac:dyDescent="0.25">
      <c r="A186" s="4">
        <v>122</v>
      </c>
      <c r="B186" s="55" t="s">
        <v>353</v>
      </c>
      <c r="C186" s="56" t="s">
        <v>354</v>
      </c>
      <c r="D186" s="23">
        <v>43434</v>
      </c>
      <c r="E186" s="24">
        <v>45626</v>
      </c>
      <c r="F186" s="21"/>
      <c r="G186" s="22"/>
      <c r="H186" s="21"/>
      <c r="I186" s="22"/>
      <c r="J186" s="41">
        <f>INDEX('[1]Projects Summary'!$G$5:$G$244,MATCH(B186,'[1]Projects Summary'!$A$5:$A$244))</f>
        <v>66333.33</v>
      </c>
      <c r="K186" s="6">
        <f>INDEX('[1]Projects Summary'!$I$5:$I$244,MATCH(B186,'[1]Projects Summary'!$A$5:$A$244))</f>
        <v>66333.33</v>
      </c>
      <c r="L186" s="6">
        <f>INDEX('[1]Projects Summary'!$K$5:$K$244,MATCH(B186,'[1]Projects Summary'!$A$5:$A$244))</f>
        <v>0</v>
      </c>
      <c r="M186" s="6">
        <f>INDEX('[1]Projects Summary'!$M$5:$M$244,MATCH(B186,'[1]Projects Summary'!$A$5:$A$244))</f>
        <v>0</v>
      </c>
      <c r="N186" s="6">
        <f>INDEX('[1]Projects Summary'!$O$5:$O$244,MATCH(B186,'[1]Projects Summary'!$A$5:$A$244))</f>
        <v>66333.33</v>
      </c>
      <c r="O186" s="42">
        <f t="shared" si="4"/>
        <v>0</v>
      </c>
    </row>
    <row r="187" spans="1:15" ht="12" customHeight="1" x14ac:dyDescent="0.25">
      <c r="A187" s="4">
        <v>123</v>
      </c>
      <c r="B187" s="55" t="s">
        <v>355</v>
      </c>
      <c r="C187" s="56" t="s">
        <v>356</v>
      </c>
      <c r="D187" s="21"/>
      <c r="E187" s="22"/>
      <c r="F187" s="21"/>
      <c r="G187" s="22"/>
      <c r="H187" s="25">
        <v>44137</v>
      </c>
      <c r="I187" s="26">
        <v>46328</v>
      </c>
      <c r="J187" s="41">
        <f>INDEX('[1]Projects Summary'!$G$5:$G$244,MATCH(B187,'[1]Projects Summary'!$A$5:$A$244))</f>
        <v>300000</v>
      </c>
      <c r="K187" s="6">
        <f>INDEX('[1]Projects Summary'!$I$5:$I$244,MATCH(B187,'[1]Projects Summary'!$A$5:$A$244))</f>
        <v>300000</v>
      </c>
      <c r="L187" s="6">
        <f>INDEX('[1]Projects Summary'!$K$5:$K$244,MATCH(B187,'[1]Projects Summary'!$A$5:$A$244))</f>
        <v>0</v>
      </c>
      <c r="M187" s="6">
        <f>INDEX('[1]Projects Summary'!$M$5:$M$244,MATCH(B187,'[1]Projects Summary'!$A$5:$A$244))</f>
        <v>0</v>
      </c>
      <c r="N187" s="6">
        <f>INDEX('[1]Projects Summary'!$O$5:$O$244,MATCH(B187,'[1]Projects Summary'!$A$5:$A$244))</f>
        <v>300000</v>
      </c>
      <c r="O187" s="42">
        <f t="shared" si="4"/>
        <v>0</v>
      </c>
    </row>
    <row r="188" spans="1:15" ht="12" customHeight="1" x14ac:dyDescent="0.25">
      <c r="A188" s="4">
        <v>124</v>
      </c>
      <c r="B188" s="55" t="s">
        <v>357</v>
      </c>
      <c r="C188" s="56" t="s">
        <v>358</v>
      </c>
      <c r="D188" s="21"/>
      <c r="E188" s="22"/>
      <c r="F188" s="23">
        <v>43891</v>
      </c>
      <c r="G188" s="24">
        <v>46082</v>
      </c>
      <c r="H188" s="21"/>
      <c r="I188" s="22"/>
      <c r="J188" s="41">
        <f>INDEX('[1]Projects Summary'!$G$5:$G$244,MATCH(B188,'[1]Projects Summary'!$A$5:$A$244))</f>
        <v>266000</v>
      </c>
      <c r="K188" s="6">
        <f>INDEX('[1]Projects Summary'!$I$5:$I$244,MATCH(B188,'[1]Projects Summary'!$A$5:$A$244))</f>
        <v>266000</v>
      </c>
      <c r="L188" s="6">
        <f>INDEX('[1]Projects Summary'!$K$5:$K$244,MATCH(B188,'[1]Projects Summary'!$A$5:$A$244))</f>
        <v>0</v>
      </c>
      <c r="M188" s="6">
        <f>INDEX('[1]Projects Summary'!$M$5:$M$244,MATCH(B188,'[1]Projects Summary'!$A$5:$A$244))</f>
        <v>0</v>
      </c>
      <c r="N188" s="6">
        <f>INDEX('[1]Projects Summary'!$O$5:$O$244,MATCH(B188,'[1]Projects Summary'!$A$5:$A$244))</f>
        <v>266000</v>
      </c>
      <c r="O188" s="42">
        <f t="shared" si="4"/>
        <v>0</v>
      </c>
    </row>
    <row r="189" spans="1:15" ht="12" customHeight="1" x14ac:dyDescent="0.25">
      <c r="A189" s="4">
        <v>125</v>
      </c>
      <c r="B189" s="55" t="s">
        <v>359</v>
      </c>
      <c r="C189" s="56" t="s">
        <v>360</v>
      </c>
      <c r="D189" s="23">
        <v>43434</v>
      </c>
      <c r="E189" s="24">
        <v>45626</v>
      </c>
      <c r="F189" s="21"/>
      <c r="G189" s="22"/>
      <c r="H189" s="21"/>
      <c r="I189" s="22"/>
      <c r="J189" s="41">
        <f>INDEX('[1]Projects Summary'!$G$5:$G$244,MATCH(B189,'[1]Projects Summary'!$A$5:$A$244))</f>
        <v>10000</v>
      </c>
      <c r="K189" s="6">
        <f>INDEX('[1]Projects Summary'!$I$5:$I$244,MATCH(B189,'[1]Projects Summary'!$A$5:$A$244))</f>
        <v>10000</v>
      </c>
      <c r="L189" s="6">
        <f>INDEX('[1]Projects Summary'!$K$5:$K$244,MATCH(B189,'[1]Projects Summary'!$A$5:$A$244))</f>
        <v>0</v>
      </c>
      <c r="M189" s="6">
        <f>INDEX('[1]Projects Summary'!$M$5:$M$244,MATCH(B189,'[1]Projects Summary'!$A$5:$A$244))</f>
        <v>0</v>
      </c>
      <c r="N189" s="6">
        <f>INDEX('[1]Projects Summary'!$O$5:$O$244,MATCH(B189,'[1]Projects Summary'!$A$5:$A$244))</f>
        <v>10000</v>
      </c>
      <c r="O189" s="42">
        <f t="shared" si="4"/>
        <v>0</v>
      </c>
    </row>
    <row r="190" spans="1:15" ht="12" customHeight="1" x14ac:dyDescent="0.25">
      <c r="A190" s="4">
        <v>126</v>
      </c>
      <c r="B190" s="55" t="s">
        <v>361</v>
      </c>
      <c r="C190" s="56" t="s">
        <v>362</v>
      </c>
      <c r="D190" s="23">
        <v>43434</v>
      </c>
      <c r="E190" s="24">
        <v>45626</v>
      </c>
      <c r="F190" s="21"/>
      <c r="G190" s="22"/>
      <c r="H190" s="21"/>
      <c r="I190" s="22"/>
      <c r="J190" s="41">
        <f>INDEX('[1]Projects Summary'!$G$5:$G$244,MATCH(B190,'[1]Projects Summary'!$A$5:$A$244))</f>
        <v>40000</v>
      </c>
      <c r="K190" s="6">
        <f>INDEX('[1]Projects Summary'!$I$5:$I$244,MATCH(B190,'[1]Projects Summary'!$A$5:$A$244))</f>
        <v>90000</v>
      </c>
      <c r="L190" s="6">
        <f>INDEX('[1]Projects Summary'!$K$5:$K$244,MATCH(B190,'[1]Projects Summary'!$A$5:$A$244))</f>
        <v>90000</v>
      </c>
      <c r="M190" s="6">
        <f>INDEX('[1]Projects Summary'!$M$5:$M$244,MATCH(B190,'[1]Projects Summary'!$A$5:$A$244))</f>
        <v>0</v>
      </c>
      <c r="N190" s="6">
        <f>INDEX('[1]Projects Summary'!$O$5:$O$244,MATCH(B190,'[1]Projects Summary'!$A$5:$A$244))</f>
        <v>0</v>
      </c>
      <c r="O190" s="42">
        <f t="shared" si="4"/>
        <v>1</v>
      </c>
    </row>
    <row r="191" spans="1:15" ht="12" customHeight="1" x14ac:dyDescent="0.25">
      <c r="A191" s="4">
        <v>127</v>
      </c>
      <c r="B191" s="55" t="s">
        <v>363</v>
      </c>
      <c r="C191" s="56" t="s">
        <v>364</v>
      </c>
      <c r="D191" s="23">
        <v>43434</v>
      </c>
      <c r="E191" s="24">
        <v>45626</v>
      </c>
      <c r="F191" s="21"/>
      <c r="G191" s="22"/>
      <c r="H191" s="21"/>
      <c r="I191" s="22"/>
      <c r="J191" s="41">
        <f>INDEX('[1]Projects Summary'!$G$5:$G$244,MATCH(B191,'[1]Projects Summary'!$A$5:$A$244))</f>
        <v>1000</v>
      </c>
      <c r="K191" s="6">
        <f>INDEX('[1]Projects Summary'!$I$5:$I$244,MATCH(B191,'[1]Projects Summary'!$A$5:$A$244))</f>
        <v>1000</v>
      </c>
      <c r="L191" s="6">
        <f>INDEX('[1]Projects Summary'!$K$5:$K$244,MATCH(B191,'[1]Projects Summary'!$A$5:$A$244))</f>
        <v>0</v>
      </c>
      <c r="M191" s="6">
        <f>INDEX('[1]Projects Summary'!$M$5:$M$244,MATCH(B191,'[1]Projects Summary'!$A$5:$A$244))</f>
        <v>0</v>
      </c>
      <c r="N191" s="6">
        <f>INDEX('[1]Projects Summary'!$O$5:$O$244,MATCH(B191,'[1]Projects Summary'!$A$5:$A$244))</f>
        <v>1000</v>
      </c>
      <c r="O191" s="42">
        <f t="shared" si="4"/>
        <v>0</v>
      </c>
    </row>
    <row r="192" spans="1:15" ht="12" customHeight="1" x14ac:dyDescent="0.25">
      <c r="A192" s="4">
        <v>128</v>
      </c>
      <c r="B192" s="55" t="s">
        <v>365</v>
      </c>
      <c r="C192" s="56" t="s">
        <v>366</v>
      </c>
      <c r="D192" s="23">
        <v>43434</v>
      </c>
      <c r="E192" s="24">
        <v>45626</v>
      </c>
      <c r="F192" s="21"/>
      <c r="G192" s="22"/>
      <c r="H192" s="21"/>
      <c r="I192" s="22"/>
      <c r="J192" s="41">
        <f>INDEX('[1]Projects Summary'!$G$5:$G$244,MATCH(B192,'[1]Projects Summary'!$A$5:$A$244))</f>
        <v>94731.32</v>
      </c>
      <c r="K192" s="6">
        <f>INDEX('[1]Projects Summary'!$I$5:$I$244,MATCH(B192,'[1]Projects Summary'!$A$5:$A$244))</f>
        <v>94731.32</v>
      </c>
      <c r="L192" s="6">
        <f>INDEX('[1]Projects Summary'!$K$5:$K$244,MATCH(B192,'[1]Projects Summary'!$A$5:$A$244))</f>
        <v>0</v>
      </c>
      <c r="M192" s="6">
        <f>INDEX('[1]Projects Summary'!$M$5:$M$244,MATCH(B192,'[1]Projects Summary'!$A$5:$A$244))</f>
        <v>0</v>
      </c>
      <c r="N192" s="6">
        <f>INDEX('[1]Projects Summary'!$O$5:$O$244,MATCH(B192,'[1]Projects Summary'!$A$5:$A$244))</f>
        <v>94731.32</v>
      </c>
      <c r="O192" s="42">
        <f t="shared" si="4"/>
        <v>0</v>
      </c>
    </row>
    <row r="193" spans="1:15" ht="12" customHeight="1" x14ac:dyDescent="0.25">
      <c r="A193" s="4">
        <v>129</v>
      </c>
      <c r="B193" s="55" t="s">
        <v>367</v>
      </c>
      <c r="C193" s="56" t="s">
        <v>368</v>
      </c>
      <c r="D193" s="23">
        <v>43434</v>
      </c>
      <c r="E193" s="24">
        <v>45626</v>
      </c>
      <c r="F193" s="21"/>
      <c r="G193" s="22"/>
      <c r="H193" s="21"/>
      <c r="I193" s="22"/>
      <c r="J193" s="41">
        <f>INDEX('[1]Projects Summary'!$G$5:$G$244,MATCH(B193,'[1]Projects Summary'!$A$5:$A$244))</f>
        <v>107064.66</v>
      </c>
      <c r="K193" s="6">
        <f>INDEX('[1]Projects Summary'!$I$5:$I$244,MATCH(B193,'[1]Projects Summary'!$A$5:$A$244))</f>
        <v>107064.66</v>
      </c>
      <c r="L193" s="6">
        <f>INDEX('[1]Projects Summary'!$K$5:$K$244,MATCH(B193,'[1]Projects Summary'!$A$5:$A$244))</f>
        <v>92720.92</v>
      </c>
      <c r="M193" s="6">
        <f>INDEX('[1]Projects Summary'!$M$5:$M$244,MATCH(B193,'[1]Projects Summary'!$A$5:$A$244))</f>
        <v>0</v>
      </c>
      <c r="N193" s="6">
        <f>INDEX('[1]Projects Summary'!$O$5:$O$244,MATCH(B193,'[1]Projects Summary'!$A$5:$A$244))</f>
        <v>14343.740000000005</v>
      </c>
      <c r="O193" s="42">
        <f t="shared" si="4"/>
        <v>0.86602731470870031</v>
      </c>
    </row>
    <row r="194" spans="1:15" ht="12" customHeight="1" x14ac:dyDescent="0.25">
      <c r="A194" s="4">
        <v>130</v>
      </c>
      <c r="B194" s="55" t="s">
        <v>369</v>
      </c>
      <c r="C194" s="56" t="s">
        <v>370</v>
      </c>
      <c r="D194" s="21"/>
      <c r="E194" s="22"/>
      <c r="F194" s="23">
        <v>43891</v>
      </c>
      <c r="G194" s="24">
        <v>46082</v>
      </c>
      <c r="H194" s="21"/>
      <c r="I194" s="22"/>
      <c r="J194" s="41">
        <f>INDEX('[1]Projects Summary'!$G$5:$G$244,MATCH(B194,'[1]Projects Summary'!$A$5:$A$244))</f>
        <v>363134.33</v>
      </c>
      <c r="K194" s="6">
        <f>INDEX('[1]Projects Summary'!$I$5:$I$244,MATCH(B194,'[1]Projects Summary'!$A$5:$A$244))</f>
        <v>363134.33</v>
      </c>
      <c r="L194" s="6">
        <f>INDEX('[1]Projects Summary'!$K$5:$K$244,MATCH(B194,'[1]Projects Summary'!$A$5:$A$244))</f>
        <v>348999.12</v>
      </c>
      <c r="M194" s="6">
        <f>INDEX('[1]Projects Summary'!$M$5:$M$244,MATCH(B194,'[1]Projects Summary'!$A$5:$A$244))</f>
        <v>0</v>
      </c>
      <c r="N194" s="6">
        <f>INDEX('[1]Projects Summary'!$O$5:$O$244,MATCH(B194,'[1]Projects Summary'!$A$5:$A$244))</f>
        <v>14135.210000000021</v>
      </c>
      <c r="O194" s="42">
        <f t="shared" si="4"/>
        <v>0.96107443215297206</v>
      </c>
    </row>
    <row r="195" spans="1:15" ht="12" customHeight="1" x14ac:dyDescent="0.25">
      <c r="A195" s="4">
        <v>131</v>
      </c>
      <c r="B195" s="55" t="s">
        <v>371</v>
      </c>
      <c r="C195" s="56" t="s">
        <v>372</v>
      </c>
      <c r="D195" s="21"/>
      <c r="E195" s="22"/>
      <c r="F195" s="23">
        <v>43891</v>
      </c>
      <c r="G195" s="24">
        <v>46082</v>
      </c>
      <c r="H195" s="21"/>
      <c r="I195" s="22"/>
      <c r="J195" s="41">
        <f>INDEX('[1]Projects Summary'!$G$5:$G$244,MATCH(B195,'[1]Projects Summary'!$A$5:$A$244))</f>
        <v>363134.34</v>
      </c>
      <c r="K195" s="6">
        <f>INDEX('[1]Projects Summary'!$I$5:$I$244,MATCH(B195,'[1]Projects Summary'!$A$5:$A$244))</f>
        <v>363134.34</v>
      </c>
      <c r="L195" s="6">
        <f>INDEX('[1]Projects Summary'!$K$5:$K$244,MATCH(B195,'[1]Projects Summary'!$A$5:$A$244))</f>
        <v>348999.12</v>
      </c>
      <c r="M195" s="6">
        <f>INDEX('[1]Projects Summary'!$M$5:$M$244,MATCH(B195,'[1]Projects Summary'!$A$5:$A$244))</f>
        <v>0</v>
      </c>
      <c r="N195" s="6">
        <f>INDEX('[1]Projects Summary'!$O$5:$O$244,MATCH(B195,'[1]Projects Summary'!$A$5:$A$244))</f>
        <v>14135.22000000003</v>
      </c>
      <c r="O195" s="42">
        <f t="shared" si="4"/>
        <v>0.96107440568688707</v>
      </c>
    </row>
    <row r="196" spans="1:15" ht="12" customHeight="1" x14ac:dyDescent="0.25">
      <c r="A196" s="4">
        <v>132</v>
      </c>
      <c r="B196" s="55" t="s">
        <v>373</v>
      </c>
      <c r="C196" s="56" t="s">
        <v>374</v>
      </c>
      <c r="D196" s="23">
        <v>43434</v>
      </c>
      <c r="E196" s="24">
        <v>45626</v>
      </c>
      <c r="F196" s="21"/>
      <c r="G196" s="22"/>
      <c r="H196" s="21"/>
      <c r="I196" s="22"/>
      <c r="J196" s="41">
        <f>INDEX('[1]Projects Summary'!$G$5:$G$244,MATCH(B196,'[1]Projects Summary'!$A$5:$A$244))</f>
        <v>220000</v>
      </c>
      <c r="K196" s="6">
        <f>INDEX('[1]Projects Summary'!$I$5:$I$244,MATCH(B196,'[1]Projects Summary'!$A$5:$A$244))</f>
        <v>833333.33</v>
      </c>
      <c r="L196" s="6">
        <f>INDEX('[1]Projects Summary'!$K$5:$K$244,MATCH(B196,'[1]Projects Summary'!$A$5:$A$244))</f>
        <v>0</v>
      </c>
      <c r="M196" s="6">
        <f>INDEX('[1]Projects Summary'!$M$5:$M$244,MATCH(B196,'[1]Projects Summary'!$A$5:$A$244))</f>
        <v>0</v>
      </c>
      <c r="N196" s="6">
        <f>INDEX('[1]Projects Summary'!$O$5:$O$244,MATCH(B196,'[1]Projects Summary'!$A$5:$A$244))</f>
        <v>833333.33</v>
      </c>
      <c r="O196" s="42">
        <f t="shared" si="4"/>
        <v>0</v>
      </c>
    </row>
    <row r="197" spans="1:15" ht="12" customHeight="1" x14ac:dyDescent="0.25">
      <c r="A197" s="4">
        <v>133</v>
      </c>
      <c r="B197" s="58"/>
      <c r="C197" s="56" t="s">
        <v>375</v>
      </c>
      <c r="D197" s="38"/>
      <c r="E197" s="22"/>
      <c r="F197" s="21"/>
      <c r="G197" s="22"/>
      <c r="H197" s="25">
        <v>44462</v>
      </c>
      <c r="I197" s="26">
        <v>46653</v>
      </c>
      <c r="J197" s="41"/>
      <c r="K197" s="6"/>
      <c r="L197" s="6"/>
      <c r="M197" s="6"/>
      <c r="N197" s="6"/>
      <c r="O197" s="42"/>
    </row>
    <row r="198" spans="1:15" ht="12" customHeight="1" x14ac:dyDescent="0.25">
      <c r="A198" s="4">
        <v>134</v>
      </c>
      <c r="B198" s="58"/>
      <c r="C198" s="56" t="s">
        <v>376</v>
      </c>
      <c r="D198" s="39"/>
      <c r="E198" s="26">
        <v>44462</v>
      </c>
      <c r="F198" s="25"/>
      <c r="G198" s="26">
        <v>46653</v>
      </c>
      <c r="H198" s="21"/>
      <c r="I198" s="22"/>
      <c r="J198" s="41"/>
      <c r="K198" s="6"/>
      <c r="L198" s="6"/>
      <c r="M198" s="6"/>
      <c r="N198" s="6"/>
      <c r="O198" s="42"/>
    </row>
    <row r="199" spans="1:15" ht="12" customHeight="1" x14ac:dyDescent="0.25">
      <c r="A199" s="4">
        <v>135</v>
      </c>
      <c r="B199" s="55" t="s">
        <v>377</v>
      </c>
      <c r="C199" s="56" t="s">
        <v>378</v>
      </c>
      <c r="D199" s="21"/>
      <c r="E199" s="22"/>
      <c r="F199" s="23">
        <v>43891</v>
      </c>
      <c r="G199" s="24">
        <v>46082</v>
      </c>
      <c r="H199" s="21"/>
      <c r="I199" s="22"/>
      <c r="J199" s="41">
        <f>INDEX('[1]Projects Summary'!$G$5:$G$244,MATCH(B199,'[1]Projects Summary'!$A$5:$A$244))</f>
        <v>833333.34</v>
      </c>
      <c r="K199" s="6">
        <f>INDEX('[1]Projects Summary'!$I$5:$I$244,MATCH(B199,'[1]Projects Summary'!$A$5:$A$244))</f>
        <v>833333.34</v>
      </c>
      <c r="L199" s="6">
        <f>INDEX('[1]Projects Summary'!$K$5:$K$244,MATCH(B199,'[1]Projects Summary'!$A$5:$A$244))</f>
        <v>833333</v>
      </c>
      <c r="M199" s="6">
        <f>INDEX('[1]Projects Summary'!$M$5:$M$244,MATCH(B199,'[1]Projects Summary'!$A$5:$A$244))</f>
        <v>0</v>
      </c>
      <c r="N199" s="6">
        <f>INDEX('[1]Projects Summary'!$O$5:$O$244,MATCH(B199,'[1]Projects Summary'!$A$5:$A$244))</f>
        <v>0.33999999996740371</v>
      </c>
      <c r="O199" s="42">
        <f>IFERROR((L199+M199)/K199,"-")</f>
        <v>0.99999959200000332</v>
      </c>
    </row>
    <row r="200" spans="1:15" ht="12" customHeight="1" x14ac:dyDescent="0.25">
      <c r="A200" s="4">
        <v>136</v>
      </c>
      <c r="B200" s="55" t="s">
        <v>379</v>
      </c>
      <c r="C200" s="56" t="s">
        <v>380</v>
      </c>
      <c r="D200" s="23">
        <v>43434</v>
      </c>
      <c r="E200" s="24">
        <v>45626</v>
      </c>
      <c r="F200" s="25">
        <v>44071</v>
      </c>
      <c r="G200" s="26">
        <v>46262</v>
      </c>
      <c r="H200" s="21"/>
      <c r="I200" s="22"/>
      <c r="J200" s="41">
        <f>INDEX('[1]Projects Summary'!$G$5:$G$244,MATCH(B200,'[1]Projects Summary'!$A$5:$A$244))</f>
        <v>50000</v>
      </c>
      <c r="K200" s="6">
        <f>INDEX('[1]Projects Summary'!$I$5:$I$244,MATCH(B200,'[1]Projects Summary'!$A$5:$A$244))</f>
        <v>100000</v>
      </c>
      <c r="L200" s="6">
        <f>INDEX('[1]Projects Summary'!$K$5:$K$244,MATCH(B200,'[1]Projects Summary'!$A$5:$A$244))</f>
        <v>98329.18</v>
      </c>
      <c r="M200" s="6">
        <f>INDEX('[1]Projects Summary'!$M$5:$M$244,MATCH(B200,'[1]Projects Summary'!$A$5:$A$244))</f>
        <v>0</v>
      </c>
      <c r="N200" s="6">
        <f>INDEX('[1]Projects Summary'!$O$5:$O$244,MATCH(B200,'[1]Projects Summary'!$A$5:$A$244))</f>
        <v>1670.820000000007</v>
      </c>
      <c r="O200" s="42">
        <f>IFERROR((L200+M200)/K200,"-")</f>
        <v>0.98329179999999994</v>
      </c>
    </row>
    <row r="201" spans="1:15" ht="12" customHeight="1" x14ac:dyDescent="0.25">
      <c r="A201" s="4">
        <v>137</v>
      </c>
      <c r="B201" s="58"/>
      <c r="C201" s="56" t="s">
        <v>381</v>
      </c>
      <c r="D201" s="39"/>
      <c r="E201" s="22"/>
      <c r="F201" s="21"/>
      <c r="G201" s="22"/>
      <c r="H201" s="38" t="s">
        <v>266</v>
      </c>
      <c r="I201" s="22"/>
      <c r="J201" s="41"/>
      <c r="K201" s="6"/>
      <c r="L201" s="6"/>
      <c r="M201" s="6"/>
      <c r="N201" s="6"/>
      <c r="O201" s="42"/>
    </row>
    <row r="202" spans="1:15" ht="12" customHeight="1" x14ac:dyDescent="0.25">
      <c r="A202" s="4">
        <v>138</v>
      </c>
      <c r="B202" s="55" t="s">
        <v>382</v>
      </c>
      <c r="C202" s="56" t="s">
        <v>383</v>
      </c>
      <c r="D202" s="21"/>
      <c r="E202" s="22"/>
      <c r="F202" s="23">
        <v>43891</v>
      </c>
      <c r="G202" s="24">
        <v>46082</v>
      </c>
      <c r="H202" s="21"/>
      <c r="I202" s="22"/>
      <c r="J202" s="41">
        <f>INDEX('[1]Projects Summary'!$G$5:$G$244,MATCH(B202,'[1]Projects Summary'!$A$5:$A$244))</f>
        <v>400000</v>
      </c>
      <c r="K202" s="6">
        <f>INDEX('[1]Projects Summary'!$I$5:$I$244,MATCH(B202,'[1]Projects Summary'!$A$5:$A$244))</f>
        <v>350000</v>
      </c>
      <c r="L202" s="6">
        <f>INDEX('[1]Projects Summary'!$K$5:$K$244,MATCH(B202,'[1]Projects Summary'!$A$5:$A$244))</f>
        <v>0</v>
      </c>
      <c r="M202" s="6">
        <f>INDEX('[1]Projects Summary'!$M$5:$M$244,MATCH(B202,'[1]Projects Summary'!$A$5:$A$244))</f>
        <v>0</v>
      </c>
      <c r="N202" s="6">
        <f>INDEX('[1]Projects Summary'!$O$5:$O$244,MATCH(B202,'[1]Projects Summary'!$A$5:$A$244))</f>
        <v>350000</v>
      </c>
      <c r="O202" s="42">
        <f>IFERROR((L202+M202)/K202,"-")</f>
        <v>0</v>
      </c>
    </row>
    <row r="203" spans="1:15" ht="12" customHeight="1" x14ac:dyDescent="0.25">
      <c r="A203" s="4">
        <v>139</v>
      </c>
      <c r="B203" s="58"/>
      <c r="C203" s="56" t="s">
        <v>384</v>
      </c>
      <c r="D203" s="38"/>
      <c r="E203" s="37"/>
      <c r="F203" s="38" t="s">
        <v>266</v>
      </c>
      <c r="G203" s="22"/>
      <c r="H203" s="21"/>
      <c r="I203" s="22"/>
      <c r="J203" s="41"/>
      <c r="K203" s="6"/>
      <c r="L203" s="6"/>
      <c r="M203" s="6"/>
      <c r="N203" s="6"/>
      <c r="O203" s="42"/>
    </row>
    <row r="204" spans="1:15" ht="12" customHeight="1" x14ac:dyDescent="0.25">
      <c r="A204" s="4">
        <v>140</v>
      </c>
      <c r="B204" s="55" t="s">
        <v>385</v>
      </c>
      <c r="C204" s="56" t="s">
        <v>386</v>
      </c>
      <c r="D204" s="23">
        <v>43434</v>
      </c>
      <c r="E204" s="24">
        <v>45626</v>
      </c>
      <c r="F204" s="21"/>
      <c r="G204" s="22"/>
      <c r="H204" s="21"/>
      <c r="I204" s="22"/>
      <c r="J204" s="41">
        <f>INDEX('[1]Projects Summary'!$G$5:$G$244,MATCH(B204,'[1]Projects Summary'!$A$5:$A$244))</f>
        <v>1050000</v>
      </c>
      <c r="K204" s="6">
        <f>INDEX('[1]Projects Summary'!$I$5:$I$244,MATCH(B204,'[1]Projects Summary'!$A$5:$A$244))</f>
        <v>1050000</v>
      </c>
      <c r="L204" s="6">
        <f>INDEX('[1]Projects Summary'!$K$5:$K$244,MATCH(B204,'[1]Projects Summary'!$A$5:$A$244))</f>
        <v>1050000</v>
      </c>
      <c r="M204" s="6">
        <f>INDEX('[1]Projects Summary'!$M$5:$M$244,MATCH(B204,'[1]Projects Summary'!$A$5:$A$244))</f>
        <v>0</v>
      </c>
      <c r="N204" s="6">
        <f>INDEX('[1]Projects Summary'!$O$5:$O$244,MATCH(B204,'[1]Projects Summary'!$A$5:$A$244))</f>
        <v>0</v>
      </c>
      <c r="O204" s="42">
        <f>IFERROR((L204+M204)/K204,"-")</f>
        <v>1</v>
      </c>
    </row>
    <row r="205" spans="1:15" ht="12" customHeight="1" x14ac:dyDescent="0.25">
      <c r="A205" s="52" t="s">
        <v>689</v>
      </c>
      <c r="B205" s="55" t="s">
        <v>387</v>
      </c>
      <c r="C205" s="56" t="s">
        <v>388</v>
      </c>
      <c r="D205" s="21"/>
      <c r="E205" s="22"/>
      <c r="F205" s="23">
        <v>43891</v>
      </c>
      <c r="G205" s="24">
        <v>46082</v>
      </c>
      <c r="H205" s="21"/>
      <c r="I205" s="22"/>
      <c r="J205" s="41">
        <f>INDEX('[1]Projects Summary'!$G$5:$G$244,MATCH(B205,'[1]Projects Summary'!$A$5:$A$244))</f>
        <v>400000</v>
      </c>
      <c r="K205" s="6">
        <f>INDEX('[1]Projects Summary'!$I$5:$I$244,MATCH(B205,'[1]Projects Summary'!$A$5:$A$244))</f>
        <v>215484</v>
      </c>
      <c r="L205" s="6">
        <f>INDEX('[1]Projects Summary'!$K$5:$K$244,MATCH(B205,'[1]Projects Summary'!$A$5:$A$244))</f>
        <v>0</v>
      </c>
      <c r="M205" s="6">
        <f>INDEX('[1]Projects Summary'!$M$5:$M$244,MATCH(B205,'[1]Projects Summary'!$A$5:$A$244))</f>
        <v>0</v>
      </c>
      <c r="N205" s="6">
        <f>INDEX('[1]Projects Summary'!$O$5:$O$244,MATCH(B205,'[1]Projects Summary'!$A$5:$A$244))</f>
        <v>215484</v>
      </c>
      <c r="O205" s="42">
        <f>IFERROR((L205+M205)/K205,"-")</f>
        <v>0</v>
      </c>
    </row>
    <row r="206" spans="1:15" ht="12" customHeight="1" x14ac:dyDescent="0.25">
      <c r="A206" s="52" t="s">
        <v>689</v>
      </c>
      <c r="B206" s="55" t="s">
        <v>389</v>
      </c>
      <c r="C206" s="56" t="s">
        <v>390</v>
      </c>
      <c r="D206" s="21"/>
      <c r="E206" s="22"/>
      <c r="F206" s="25">
        <v>44475</v>
      </c>
      <c r="G206" s="26">
        <v>46666</v>
      </c>
      <c r="H206" s="21"/>
      <c r="I206" s="22"/>
      <c r="J206" s="41">
        <f>INDEX('[1]Projects Summary'!$G$5:$G$244,MATCH(B206,'[1]Projects Summary'!$A$5:$A$244))</f>
        <v>184516</v>
      </c>
      <c r="K206" s="6">
        <f>INDEX('[1]Projects Summary'!$I$5:$I$244,MATCH(B206,'[1]Projects Summary'!$A$5:$A$244))</f>
        <v>184516</v>
      </c>
      <c r="L206" s="6">
        <f>INDEX('[1]Projects Summary'!$K$5:$K$244,MATCH(B206,'[1]Projects Summary'!$A$5:$A$244))</f>
        <v>0</v>
      </c>
      <c r="M206" s="6">
        <f>INDEX('[1]Projects Summary'!$M$5:$M$244,MATCH(B206,'[1]Projects Summary'!$A$5:$A$244))</f>
        <v>0</v>
      </c>
      <c r="N206" s="6">
        <f>INDEX('[1]Projects Summary'!$O$5:$O$244,MATCH(B206,'[1]Projects Summary'!$A$5:$A$244))</f>
        <v>184516</v>
      </c>
      <c r="O206" s="42">
        <f>IFERROR((L206+M206)/K206,"-")</f>
        <v>0</v>
      </c>
    </row>
    <row r="207" spans="1:15" ht="12" customHeight="1" x14ac:dyDescent="0.25">
      <c r="A207" s="52" t="s">
        <v>689</v>
      </c>
      <c r="B207" s="58"/>
      <c r="C207" s="56" t="s">
        <v>391</v>
      </c>
      <c r="D207" s="39"/>
      <c r="E207" s="37"/>
      <c r="F207" s="38" t="s">
        <v>266</v>
      </c>
      <c r="G207" s="22"/>
      <c r="H207" s="21"/>
      <c r="I207" s="22"/>
      <c r="J207" s="41"/>
      <c r="K207" s="6"/>
      <c r="L207" s="6"/>
      <c r="M207" s="6"/>
      <c r="N207" s="6"/>
      <c r="O207" s="42"/>
    </row>
    <row r="208" spans="1:15" ht="12" customHeight="1" x14ac:dyDescent="0.25">
      <c r="A208" s="52" t="s">
        <v>689</v>
      </c>
      <c r="B208" s="58"/>
      <c r="C208" s="56" t="s">
        <v>392</v>
      </c>
      <c r="D208" s="39"/>
      <c r="E208" s="40"/>
      <c r="F208" s="38" t="s">
        <v>266</v>
      </c>
      <c r="G208" s="22"/>
      <c r="H208" s="21"/>
      <c r="I208" s="22"/>
      <c r="J208" s="41"/>
      <c r="K208" s="6"/>
      <c r="L208" s="6"/>
      <c r="M208" s="6"/>
      <c r="N208" s="6"/>
      <c r="O208" s="42"/>
    </row>
    <row r="209" spans="1:15" ht="12" customHeight="1" x14ac:dyDescent="0.25">
      <c r="A209" s="52">
        <v>142</v>
      </c>
      <c r="B209" s="55" t="s">
        <v>393</v>
      </c>
      <c r="C209" s="56" t="s">
        <v>394</v>
      </c>
      <c r="D209" s="21"/>
      <c r="E209" s="22"/>
      <c r="F209" s="25">
        <v>44686</v>
      </c>
      <c r="G209" s="26">
        <v>46878</v>
      </c>
      <c r="H209" s="21"/>
      <c r="I209" s="22"/>
      <c r="J209" s="41">
        <f>INDEX('[1]Projects Summary'!$G$5:$G$244,MATCH(B209,'[1]Projects Summary'!$A$5:$A$244))</f>
        <v>53795</v>
      </c>
      <c r="K209" s="6">
        <f>INDEX('[1]Projects Summary'!$I$5:$I$244,MATCH(B209,'[1]Projects Summary'!$A$5:$A$244))</f>
        <v>0</v>
      </c>
      <c r="L209" s="6">
        <f>INDEX('[1]Projects Summary'!$K$5:$K$244,MATCH(B209,'[1]Projects Summary'!$A$5:$A$244))</f>
        <v>0</v>
      </c>
      <c r="M209" s="6">
        <f>INDEX('[1]Projects Summary'!$M$5:$M$244,MATCH(B209,'[1]Projects Summary'!$A$5:$A$244))</f>
        <v>0</v>
      </c>
      <c r="N209" s="6">
        <f>INDEX('[1]Projects Summary'!$O$5:$O$244,MATCH(B209,'[1]Projects Summary'!$A$5:$A$244))</f>
        <v>0</v>
      </c>
      <c r="O209" s="42" t="str">
        <f t="shared" ref="O209:O217" si="5">IFERROR((L209+M209)/K209,"-")</f>
        <v>-</v>
      </c>
    </row>
    <row r="210" spans="1:15" ht="12" customHeight="1" x14ac:dyDescent="0.25">
      <c r="A210" s="52">
        <v>142</v>
      </c>
      <c r="B210" s="55" t="s">
        <v>395</v>
      </c>
      <c r="C210" s="56" t="s">
        <v>396</v>
      </c>
      <c r="D210" s="21"/>
      <c r="E210" s="22"/>
      <c r="F210" s="25">
        <v>45196</v>
      </c>
      <c r="G210" s="26">
        <v>47388</v>
      </c>
      <c r="H210" s="21"/>
      <c r="I210" s="22"/>
      <c r="J210" s="41">
        <f>INDEX('[1]Projects Summary'!$G$5:$G$244,MATCH(B210,'[1]Projects Summary'!$A$5:$A$244))</f>
        <v>0</v>
      </c>
      <c r="K210" s="6">
        <f>INDEX('[1]Projects Summary'!$I$5:$I$244,MATCH(B210,'[1]Projects Summary'!$A$5:$A$244))</f>
        <v>30000</v>
      </c>
      <c r="L210" s="6">
        <f>INDEX('[1]Projects Summary'!$K$5:$K$244,MATCH(B210,'[1]Projects Summary'!$A$5:$A$244))</f>
        <v>0</v>
      </c>
      <c r="M210" s="6">
        <f>INDEX('[1]Projects Summary'!$M$5:$M$244,MATCH(B210,'[1]Projects Summary'!$A$5:$A$244))</f>
        <v>0</v>
      </c>
      <c r="N210" s="6">
        <f>INDEX('[1]Projects Summary'!$O$5:$O$244,MATCH(B210,'[1]Projects Summary'!$A$5:$A$244))</f>
        <v>30000</v>
      </c>
      <c r="O210" s="42">
        <f t="shared" si="5"/>
        <v>0</v>
      </c>
    </row>
    <row r="211" spans="1:15" ht="12" customHeight="1" x14ac:dyDescent="0.25">
      <c r="A211" s="52">
        <v>142</v>
      </c>
      <c r="B211" s="55" t="s">
        <v>397</v>
      </c>
      <c r="C211" s="56" t="s">
        <v>398</v>
      </c>
      <c r="D211" s="21"/>
      <c r="E211" s="22"/>
      <c r="F211" s="25">
        <v>45196</v>
      </c>
      <c r="G211" s="26">
        <v>47388</v>
      </c>
      <c r="H211" s="21"/>
      <c r="I211" s="22"/>
      <c r="J211" s="41">
        <f>INDEX('[1]Projects Summary'!$G$5:$G$244,MATCH(B211,'[1]Projects Summary'!$A$5:$A$244))</f>
        <v>0</v>
      </c>
      <c r="K211" s="6">
        <f>INDEX('[1]Projects Summary'!$I$5:$I$244,MATCH(B211,'[1]Projects Summary'!$A$5:$A$244))</f>
        <v>288630</v>
      </c>
      <c r="L211" s="6">
        <f>INDEX('[1]Projects Summary'!$K$5:$K$244,MATCH(B211,'[1]Projects Summary'!$A$5:$A$244))</f>
        <v>0</v>
      </c>
      <c r="M211" s="6">
        <f>INDEX('[1]Projects Summary'!$M$5:$M$244,MATCH(B211,'[1]Projects Summary'!$A$5:$A$244))</f>
        <v>0</v>
      </c>
      <c r="N211" s="6">
        <f>INDEX('[1]Projects Summary'!$O$5:$O$244,MATCH(B211,'[1]Projects Summary'!$A$5:$A$244))</f>
        <v>288630</v>
      </c>
      <c r="O211" s="42">
        <f t="shared" si="5"/>
        <v>0</v>
      </c>
    </row>
    <row r="212" spans="1:15" ht="12" customHeight="1" x14ac:dyDescent="0.25">
      <c r="A212" s="4" t="s">
        <v>690</v>
      </c>
      <c r="B212" s="55" t="s">
        <v>399</v>
      </c>
      <c r="C212" s="56" t="s">
        <v>400</v>
      </c>
      <c r="D212" s="21"/>
      <c r="E212" s="22"/>
      <c r="F212" s="21"/>
      <c r="G212" s="22"/>
      <c r="H212" s="25">
        <v>44694</v>
      </c>
      <c r="I212" s="26">
        <v>46886</v>
      </c>
      <c r="J212" s="41">
        <f>INDEX('[1]Projects Summary'!$G$5:$G$244,MATCH(B212,'[1]Projects Summary'!$A$5:$A$244))</f>
        <v>100000</v>
      </c>
      <c r="K212" s="6">
        <f>INDEX('[1]Projects Summary'!$I$5:$I$244,MATCH(B212,'[1]Projects Summary'!$A$5:$A$244))</f>
        <v>100000</v>
      </c>
      <c r="L212" s="6">
        <f>INDEX('[1]Projects Summary'!$K$5:$K$244,MATCH(B212,'[1]Projects Summary'!$A$5:$A$244))</f>
        <v>0</v>
      </c>
      <c r="M212" s="6">
        <f>INDEX('[1]Projects Summary'!$M$5:$M$244,MATCH(B212,'[1]Projects Summary'!$A$5:$A$244))</f>
        <v>0</v>
      </c>
      <c r="N212" s="6">
        <f>INDEX('[1]Projects Summary'!$O$5:$O$244,MATCH(B212,'[1]Projects Summary'!$A$5:$A$244))</f>
        <v>100000</v>
      </c>
      <c r="O212" s="42">
        <f t="shared" si="5"/>
        <v>0</v>
      </c>
    </row>
    <row r="213" spans="1:15" ht="12" customHeight="1" x14ac:dyDescent="0.25">
      <c r="A213" s="4">
        <v>144</v>
      </c>
      <c r="B213" s="55" t="s">
        <v>401</v>
      </c>
      <c r="C213" s="56" t="s">
        <v>402</v>
      </c>
      <c r="D213" s="23">
        <v>43434</v>
      </c>
      <c r="E213" s="24">
        <v>45626</v>
      </c>
      <c r="F213" s="21"/>
      <c r="G213" s="22"/>
      <c r="H213" s="21"/>
      <c r="I213" s="22"/>
      <c r="J213" s="41">
        <f>INDEX('[1]Projects Summary'!$G$5:$G$244,MATCH(B213,'[1]Projects Summary'!$A$5:$A$244))</f>
        <v>68795</v>
      </c>
      <c r="K213" s="6">
        <f>INDEX('[1]Projects Summary'!$I$5:$I$244,MATCH(B213,'[1]Projects Summary'!$A$5:$A$244))</f>
        <v>0</v>
      </c>
      <c r="L213" s="6">
        <f>INDEX('[1]Projects Summary'!$K$5:$K$244,MATCH(B213,'[1]Projects Summary'!$A$5:$A$244))</f>
        <v>0</v>
      </c>
      <c r="M213" s="6">
        <f>INDEX('[1]Projects Summary'!$M$5:$M$244,MATCH(B213,'[1]Projects Summary'!$A$5:$A$244))</f>
        <v>0</v>
      </c>
      <c r="N213" s="6">
        <f>INDEX('[1]Projects Summary'!$O$5:$O$244,MATCH(B213,'[1]Projects Summary'!$A$5:$A$244))</f>
        <v>0</v>
      </c>
      <c r="O213" s="42" t="str">
        <f t="shared" si="5"/>
        <v>-</v>
      </c>
    </row>
    <row r="214" spans="1:15" ht="12" customHeight="1" x14ac:dyDescent="0.25">
      <c r="A214" s="4">
        <v>145</v>
      </c>
      <c r="B214" s="55" t="s">
        <v>403</v>
      </c>
      <c r="C214" s="56" t="s">
        <v>404</v>
      </c>
      <c r="D214" s="21"/>
      <c r="E214" s="22"/>
      <c r="F214" s="23">
        <v>43891</v>
      </c>
      <c r="G214" s="24">
        <v>46082</v>
      </c>
      <c r="H214" s="21"/>
      <c r="I214" s="22"/>
      <c r="J214" s="41">
        <f>INDEX('[1]Projects Summary'!$G$5:$G$244,MATCH(B214,'[1]Projects Summary'!$A$5:$A$244))</f>
        <v>13000</v>
      </c>
      <c r="K214" s="6">
        <f>INDEX('[1]Projects Summary'!$I$5:$I$244,MATCH(B214,'[1]Projects Summary'!$A$5:$A$244))</f>
        <v>113000</v>
      </c>
      <c r="L214" s="6">
        <f>INDEX('[1]Projects Summary'!$K$5:$K$244,MATCH(B214,'[1]Projects Summary'!$A$5:$A$244))</f>
        <v>0</v>
      </c>
      <c r="M214" s="6">
        <f>INDEX('[1]Projects Summary'!$M$5:$M$244,MATCH(B214,'[1]Projects Summary'!$A$5:$A$244))</f>
        <v>0</v>
      </c>
      <c r="N214" s="6">
        <f>INDEX('[1]Projects Summary'!$O$5:$O$244,MATCH(B214,'[1]Projects Summary'!$A$5:$A$244))</f>
        <v>113000</v>
      </c>
      <c r="O214" s="42">
        <f t="shared" si="5"/>
        <v>0</v>
      </c>
    </row>
    <row r="215" spans="1:15" ht="12" customHeight="1" x14ac:dyDescent="0.25">
      <c r="A215" s="4">
        <v>146</v>
      </c>
      <c r="B215" s="55" t="s">
        <v>405</v>
      </c>
      <c r="C215" s="56" t="s">
        <v>406</v>
      </c>
      <c r="D215" s="21"/>
      <c r="E215" s="22"/>
      <c r="F215" s="21"/>
      <c r="G215" s="22"/>
      <c r="H215" s="25">
        <v>44694</v>
      </c>
      <c r="I215" s="26">
        <v>46886</v>
      </c>
      <c r="J215" s="41">
        <f>INDEX('[1]Projects Summary'!$G$5:$G$244,MATCH(B215,'[1]Projects Summary'!$A$5:$A$244))</f>
        <v>75040</v>
      </c>
      <c r="K215" s="6">
        <f>INDEX('[1]Projects Summary'!$I$5:$I$244,MATCH(B215,'[1]Projects Summary'!$A$5:$A$244))</f>
        <v>0</v>
      </c>
      <c r="L215" s="6">
        <f>INDEX('[1]Projects Summary'!$K$5:$K$244,MATCH(B215,'[1]Projects Summary'!$A$5:$A$244))</f>
        <v>0</v>
      </c>
      <c r="M215" s="6">
        <f>INDEX('[1]Projects Summary'!$M$5:$M$244,MATCH(B215,'[1]Projects Summary'!$A$5:$A$244))</f>
        <v>0</v>
      </c>
      <c r="N215" s="6">
        <f>INDEX('[1]Projects Summary'!$O$5:$O$244,MATCH(B215,'[1]Projects Summary'!$A$5:$A$244))</f>
        <v>0</v>
      </c>
      <c r="O215" s="42" t="str">
        <f t="shared" si="5"/>
        <v>-</v>
      </c>
    </row>
    <row r="216" spans="1:15" ht="12" customHeight="1" x14ac:dyDescent="0.25">
      <c r="A216" s="52" t="s">
        <v>691</v>
      </c>
      <c r="B216" s="55" t="s">
        <v>407</v>
      </c>
      <c r="C216" s="56" t="s">
        <v>408</v>
      </c>
      <c r="D216" s="23">
        <v>43434</v>
      </c>
      <c r="E216" s="24">
        <v>45626</v>
      </c>
      <c r="F216" s="21"/>
      <c r="G216" s="22"/>
      <c r="H216" s="21"/>
      <c r="I216" s="22"/>
      <c r="J216" s="41">
        <f>INDEX('[1]Projects Summary'!$G$5:$G$244,MATCH(B216,'[1]Projects Summary'!$A$5:$A$244))</f>
        <v>1265035.7</v>
      </c>
      <c r="K216" s="6">
        <f>INDEX('[1]Projects Summary'!$I$5:$I$244,MATCH(B216,'[1]Projects Summary'!$A$5:$A$244))</f>
        <v>847044.48</v>
      </c>
      <c r="L216" s="6">
        <f>INDEX('[1]Projects Summary'!$K$5:$K$244,MATCH(B216,'[1]Projects Summary'!$A$5:$A$244))</f>
        <v>604409.61</v>
      </c>
      <c r="M216" s="6">
        <f>INDEX('[1]Projects Summary'!$M$5:$M$244,MATCH(B216,'[1]Projects Summary'!$A$5:$A$244))</f>
        <v>13581.61</v>
      </c>
      <c r="N216" s="6">
        <f>INDEX('[1]Projects Summary'!$O$5:$O$244,MATCH(B216,'[1]Projects Summary'!$A$5:$A$244))</f>
        <v>229053.26</v>
      </c>
      <c r="O216" s="42">
        <f t="shared" si="5"/>
        <v>0.72958532236701423</v>
      </c>
    </row>
    <row r="217" spans="1:15" ht="12" customHeight="1" x14ac:dyDescent="0.25">
      <c r="A217" s="52" t="s">
        <v>691</v>
      </c>
      <c r="B217" s="55" t="s">
        <v>409</v>
      </c>
      <c r="C217" s="56" t="s">
        <v>410</v>
      </c>
      <c r="D217" s="21"/>
      <c r="E217" s="22"/>
      <c r="F217" s="21"/>
      <c r="G217" s="22"/>
      <c r="H217" s="21"/>
      <c r="I217" s="22"/>
      <c r="J217" s="41">
        <f>INDEX('[1]Projects Summary'!$G$5:$G$244,MATCH(B217,'[1]Projects Summary'!$A$5:$A$244))</f>
        <v>0</v>
      </c>
      <c r="K217" s="6">
        <f>INDEX('[1]Projects Summary'!$I$5:$I$244,MATCH(B217,'[1]Projects Summary'!$A$5:$A$244))</f>
        <v>75991.22</v>
      </c>
      <c r="L217" s="6">
        <f>INDEX('[1]Projects Summary'!$K$5:$K$244,MATCH(B217,'[1]Projects Summary'!$A$5:$A$244))</f>
        <v>0</v>
      </c>
      <c r="M217" s="6">
        <f>INDEX('[1]Projects Summary'!$M$5:$M$244,MATCH(B217,'[1]Projects Summary'!$A$5:$A$244))</f>
        <v>0</v>
      </c>
      <c r="N217" s="6">
        <f>INDEX('[1]Projects Summary'!$O$5:$O$244,MATCH(B217,'[1]Projects Summary'!$A$5:$A$244))</f>
        <v>75991.22</v>
      </c>
      <c r="O217" s="42">
        <f t="shared" si="5"/>
        <v>0</v>
      </c>
    </row>
    <row r="218" spans="1:15" ht="12" customHeight="1" x14ac:dyDescent="0.25">
      <c r="A218" s="52" t="s">
        <v>691</v>
      </c>
      <c r="B218" s="58"/>
      <c r="C218" s="68" t="s">
        <v>696</v>
      </c>
      <c r="D218" s="38" t="s">
        <v>266</v>
      </c>
      <c r="E218" s="22"/>
      <c r="F218" s="21"/>
      <c r="G218" s="22"/>
      <c r="H218" s="21"/>
      <c r="I218" s="22"/>
      <c r="J218" s="41"/>
      <c r="K218" s="6"/>
      <c r="L218" s="6"/>
      <c r="M218" s="6"/>
      <c r="N218" s="6"/>
      <c r="O218" s="42"/>
    </row>
    <row r="219" spans="1:15" ht="12" customHeight="1" x14ac:dyDescent="0.25">
      <c r="A219" s="52" t="s">
        <v>691</v>
      </c>
      <c r="B219" s="58"/>
      <c r="C219" s="68" t="s">
        <v>695</v>
      </c>
      <c r="D219" s="38" t="s">
        <v>266</v>
      </c>
      <c r="E219" s="22"/>
      <c r="F219" s="21"/>
      <c r="G219" s="22"/>
      <c r="H219" s="21"/>
      <c r="I219" s="22"/>
      <c r="J219" s="41"/>
      <c r="K219" s="6"/>
      <c r="L219" s="6"/>
      <c r="M219" s="6"/>
      <c r="N219" s="6"/>
      <c r="O219" s="42"/>
    </row>
    <row r="220" spans="1:15" ht="12" customHeight="1" x14ac:dyDescent="0.25">
      <c r="A220" s="4" t="s">
        <v>692</v>
      </c>
      <c r="B220" s="55" t="s">
        <v>411</v>
      </c>
      <c r="C220" s="56" t="s">
        <v>412</v>
      </c>
      <c r="D220" s="23">
        <v>43434</v>
      </c>
      <c r="E220" s="24">
        <v>45626</v>
      </c>
      <c r="F220" s="23">
        <v>43891</v>
      </c>
      <c r="G220" s="24">
        <v>46082</v>
      </c>
      <c r="H220" s="21"/>
      <c r="I220" s="22"/>
      <c r="J220" s="41">
        <f>INDEX('[1]Projects Summary'!$G$5:$G$244,MATCH(B220,'[1]Projects Summary'!$A$5:$A$244))</f>
        <v>60000</v>
      </c>
      <c r="K220" s="6">
        <f>INDEX('[1]Projects Summary'!$I$5:$I$244,MATCH(B220,'[1]Projects Summary'!$A$5:$A$244))</f>
        <v>315000</v>
      </c>
      <c r="L220" s="6">
        <f>INDEX('[1]Projects Summary'!$K$5:$K$244,MATCH(B220,'[1]Projects Summary'!$A$5:$A$244))</f>
        <v>304293.57</v>
      </c>
      <c r="M220" s="6">
        <f>INDEX('[1]Projects Summary'!$M$5:$M$244,MATCH(B220,'[1]Projects Summary'!$A$5:$A$244))</f>
        <v>0.01</v>
      </c>
      <c r="N220" s="6">
        <f>INDEX('[1]Projects Summary'!$O$5:$O$244,MATCH(B220,'[1]Projects Summary'!$A$5:$A$244))</f>
        <v>10706.419999999993</v>
      </c>
      <c r="O220" s="42">
        <f t="shared" ref="O220:O255" si="6">IFERROR((L220+M220)/K220,"-")</f>
        <v>0.96601136507936514</v>
      </c>
    </row>
    <row r="221" spans="1:15" ht="12" customHeight="1" x14ac:dyDescent="0.25">
      <c r="A221" s="4">
        <v>149</v>
      </c>
      <c r="B221" s="55" t="s">
        <v>413</v>
      </c>
      <c r="C221" s="56" t="s">
        <v>414</v>
      </c>
      <c r="D221" s="23">
        <v>43434</v>
      </c>
      <c r="E221" s="24">
        <v>45626</v>
      </c>
      <c r="F221" s="21"/>
      <c r="G221" s="22"/>
      <c r="H221" s="21"/>
      <c r="I221" s="22"/>
      <c r="J221" s="41">
        <f>INDEX('[1]Projects Summary'!$G$5:$G$244,MATCH(B221,'[1]Projects Summary'!$A$5:$A$244))</f>
        <v>46722</v>
      </c>
      <c r="K221" s="6">
        <f>INDEX('[1]Projects Summary'!$I$5:$I$244,MATCH(B221,'[1]Projects Summary'!$A$5:$A$244))</f>
        <v>46722</v>
      </c>
      <c r="L221" s="6">
        <f>INDEX('[1]Projects Summary'!$K$5:$K$244,MATCH(B221,'[1]Projects Summary'!$A$5:$A$244))</f>
        <v>46722</v>
      </c>
      <c r="M221" s="6">
        <f>INDEX('[1]Projects Summary'!$M$5:$M$244,MATCH(B221,'[1]Projects Summary'!$A$5:$A$244))</f>
        <v>0</v>
      </c>
      <c r="N221" s="6">
        <f>INDEX('[1]Projects Summary'!$O$5:$O$244,MATCH(B221,'[1]Projects Summary'!$A$5:$A$244))</f>
        <v>0</v>
      </c>
      <c r="O221" s="42">
        <f t="shared" si="6"/>
        <v>1</v>
      </c>
    </row>
    <row r="222" spans="1:15" ht="12" customHeight="1" x14ac:dyDescent="0.25">
      <c r="A222" s="4">
        <v>150</v>
      </c>
      <c r="B222" s="55" t="s">
        <v>415</v>
      </c>
      <c r="C222" s="56" t="s">
        <v>416</v>
      </c>
      <c r="D222" s="23">
        <v>43434</v>
      </c>
      <c r="E222" s="24">
        <v>45626</v>
      </c>
      <c r="F222" s="21"/>
      <c r="G222" s="22"/>
      <c r="H222" s="21"/>
      <c r="I222" s="22"/>
      <c r="J222" s="41">
        <f>INDEX('[1]Projects Summary'!$G$5:$G$244,MATCH(B222,'[1]Projects Summary'!$A$5:$A$244))</f>
        <v>85000</v>
      </c>
      <c r="K222" s="6">
        <f>INDEX('[1]Projects Summary'!$I$5:$I$244,MATCH(B222,'[1]Projects Summary'!$A$5:$A$244))</f>
        <v>206000</v>
      </c>
      <c r="L222" s="6">
        <f>INDEX('[1]Projects Summary'!$K$5:$K$244,MATCH(B222,'[1]Projects Summary'!$A$5:$A$244))</f>
        <v>85000</v>
      </c>
      <c r="M222" s="6">
        <f>INDEX('[1]Projects Summary'!$M$5:$M$244,MATCH(B222,'[1]Projects Summary'!$A$5:$A$244))</f>
        <v>0</v>
      </c>
      <c r="N222" s="6">
        <f>INDEX('[1]Projects Summary'!$O$5:$O$244,MATCH(B222,'[1]Projects Summary'!$A$5:$A$244))</f>
        <v>121000</v>
      </c>
      <c r="O222" s="42">
        <f t="shared" si="6"/>
        <v>0.41262135922330095</v>
      </c>
    </row>
    <row r="223" spans="1:15" ht="12" customHeight="1" x14ac:dyDescent="0.25">
      <c r="A223" s="4">
        <v>151</v>
      </c>
      <c r="B223" s="55" t="s">
        <v>417</v>
      </c>
      <c r="C223" s="56" t="s">
        <v>418</v>
      </c>
      <c r="D223" s="23">
        <v>43434</v>
      </c>
      <c r="E223" s="24">
        <v>45626</v>
      </c>
      <c r="F223" s="23">
        <v>43891</v>
      </c>
      <c r="G223" s="24">
        <v>46082</v>
      </c>
      <c r="H223" s="21"/>
      <c r="I223" s="22"/>
      <c r="J223" s="41">
        <f>INDEX('[1]Projects Summary'!$G$5:$G$244,MATCH(B223,'[1]Projects Summary'!$A$5:$A$244))</f>
        <v>1400000</v>
      </c>
      <c r="K223" s="6">
        <f>INDEX('[1]Projects Summary'!$I$5:$I$244,MATCH(B223,'[1]Projects Summary'!$A$5:$A$244))</f>
        <v>4166666.66</v>
      </c>
      <c r="L223" s="6">
        <f>INDEX('[1]Projects Summary'!$K$5:$K$244,MATCH(B223,'[1]Projects Summary'!$A$5:$A$244))</f>
        <v>4125955.07</v>
      </c>
      <c r="M223" s="6">
        <f>INDEX('[1]Projects Summary'!$M$5:$M$244,MATCH(B223,'[1]Projects Summary'!$A$5:$A$244))</f>
        <v>15693.85</v>
      </c>
      <c r="N223" s="6">
        <f>INDEX('[1]Projects Summary'!$O$5:$O$244,MATCH(B223,'[1]Projects Summary'!$A$5:$A$244))</f>
        <v>25017.740000000318</v>
      </c>
      <c r="O223" s="42">
        <f t="shared" si="6"/>
        <v>0.99399574239039312</v>
      </c>
    </row>
    <row r="224" spans="1:15" ht="12" customHeight="1" x14ac:dyDescent="0.25">
      <c r="A224" s="4">
        <v>152</v>
      </c>
      <c r="B224" s="55" t="s">
        <v>419</v>
      </c>
      <c r="C224" s="56" t="s">
        <v>420</v>
      </c>
      <c r="D224" s="23">
        <v>43434</v>
      </c>
      <c r="E224" s="24">
        <v>45626</v>
      </c>
      <c r="F224" s="21"/>
      <c r="G224" s="22"/>
      <c r="H224" s="21"/>
      <c r="I224" s="22"/>
      <c r="J224" s="41">
        <f>INDEX('[1]Projects Summary'!$G$5:$G$244,MATCH(B224,'[1]Projects Summary'!$A$5:$A$244))</f>
        <v>2811443.31</v>
      </c>
      <c r="K224" s="6">
        <f>INDEX('[1]Projects Summary'!$I$5:$I$244,MATCH(B224,'[1]Projects Summary'!$A$5:$A$244))</f>
        <v>2811443.31</v>
      </c>
      <c r="L224" s="6">
        <f>INDEX('[1]Projects Summary'!$K$5:$K$244,MATCH(B224,'[1]Projects Summary'!$A$5:$A$244))</f>
        <v>2811443.31</v>
      </c>
      <c r="M224" s="6">
        <f>INDEX('[1]Projects Summary'!$M$5:$M$244,MATCH(B224,'[1]Projects Summary'!$A$5:$A$244))</f>
        <v>0</v>
      </c>
      <c r="N224" s="6">
        <f>INDEX('[1]Projects Summary'!$O$5:$O$244,MATCH(B224,'[1]Projects Summary'!$A$5:$A$244))</f>
        <v>0</v>
      </c>
      <c r="O224" s="42">
        <f t="shared" si="6"/>
        <v>1</v>
      </c>
    </row>
    <row r="225" spans="1:15" ht="12" customHeight="1" x14ac:dyDescent="0.25">
      <c r="A225" s="4">
        <v>153</v>
      </c>
      <c r="B225" s="55" t="s">
        <v>421</v>
      </c>
      <c r="C225" s="56" t="s">
        <v>422</v>
      </c>
      <c r="D225" s="23">
        <v>43434</v>
      </c>
      <c r="E225" s="24">
        <v>45626</v>
      </c>
      <c r="F225" s="21"/>
      <c r="G225" s="22"/>
      <c r="H225" s="21"/>
      <c r="I225" s="22"/>
      <c r="J225" s="41">
        <f>INDEX('[1]Projects Summary'!$G$5:$G$244,MATCH(B225,'[1]Projects Summary'!$A$5:$A$244))</f>
        <v>50000</v>
      </c>
      <c r="K225" s="6">
        <f>INDEX('[1]Projects Summary'!$I$5:$I$244,MATCH(B225,'[1]Projects Summary'!$A$5:$A$244))</f>
        <v>50000</v>
      </c>
      <c r="L225" s="6">
        <f>INDEX('[1]Projects Summary'!$K$5:$K$244,MATCH(B225,'[1]Projects Summary'!$A$5:$A$244))</f>
        <v>30000</v>
      </c>
      <c r="M225" s="6">
        <f>INDEX('[1]Projects Summary'!$M$5:$M$244,MATCH(B225,'[1]Projects Summary'!$A$5:$A$244))</f>
        <v>0</v>
      </c>
      <c r="N225" s="6">
        <f>INDEX('[1]Projects Summary'!$O$5:$O$244,MATCH(B225,'[1]Projects Summary'!$A$5:$A$244))</f>
        <v>20000</v>
      </c>
      <c r="O225" s="42">
        <f t="shared" si="6"/>
        <v>0.6</v>
      </c>
    </row>
    <row r="226" spans="1:15" ht="12" customHeight="1" x14ac:dyDescent="0.25">
      <c r="A226" s="4">
        <v>154</v>
      </c>
      <c r="B226" s="55" t="s">
        <v>423</v>
      </c>
      <c r="C226" s="56" t="s">
        <v>424</v>
      </c>
      <c r="D226" s="23">
        <v>43434</v>
      </c>
      <c r="E226" s="24">
        <v>45626</v>
      </c>
      <c r="F226" s="21"/>
      <c r="G226" s="22"/>
      <c r="H226" s="21"/>
      <c r="I226" s="22"/>
      <c r="J226" s="41">
        <f>INDEX('[1]Projects Summary'!$G$5:$G$244,MATCH(B226,'[1]Projects Summary'!$A$5:$A$244))</f>
        <v>150000</v>
      </c>
      <c r="K226" s="6">
        <f>INDEX('[1]Projects Summary'!$I$5:$I$244,MATCH(B226,'[1]Projects Summary'!$A$5:$A$244))</f>
        <v>150000</v>
      </c>
      <c r="L226" s="6">
        <f>INDEX('[1]Projects Summary'!$K$5:$K$244,MATCH(B226,'[1]Projects Summary'!$A$5:$A$244))</f>
        <v>0</v>
      </c>
      <c r="M226" s="6">
        <f>INDEX('[1]Projects Summary'!$M$5:$M$244,MATCH(B226,'[1]Projects Summary'!$A$5:$A$244))</f>
        <v>0</v>
      </c>
      <c r="N226" s="6">
        <f>INDEX('[1]Projects Summary'!$O$5:$O$244,MATCH(B226,'[1]Projects Summary'!$A$5:$A$244))</f>
        <v>150000</v>
      </c>
      <c r="O226" s="42">
        <f t="shared" si="6"/>
        <v>0</v>
      </c>
    </row>
    <row r="227" spans="1:15" ht="12" customHeight="1" x14ac:dyDescent="0.25">
      <c r="A227" s="4">
        <v>155</v>
      </c>
      <c r="B227" s="55" t="s">
        <v>425</v>
      </c>
      <c r="C227" s="56" t="s">
        <v>426</v>
      </c>
      <c r="D227" s="23">
        <v>43434</v>
      </c>
      <c r="E227" s="24">
        <v>45626</v>
      </c>
      <c r="F227" s="21"/>
      <c r="G227" s="22"/>
      <c r="H227" s="21"/>
      <c r="I227" s="22"/>
      <c r="J227" s="41">
        <f>INDEX('[1]Projects Summary'!$G$5:$G$244,MATCH(B227,'[1]Projects Summary'!$A$5:$A$244))</f>
        <v>250000</v>
      </c>
      <c r="K227" s="6">
        <f>INDEX('[1]Projects Summary'!$I$5:$I$244,MATCH(B227,'[1]Projects Summary'!$A$5:$A$244))</f>
        <v>250000</v>
      </c>
      <c r="L227" s="6">
        <f>INDEX('[1]Projects Summary'!$K$5:$K$244,MATCH(B227,'[1]Projects Summary'!$A$5:$A$244))</f>
        <v>0</v>
      </c>
      <c r="M227" s="6">
        <f>INDEX('[1]Projects Summary'!$M$5:$M$244,MATCH(B227,'[1]Projects Summary'!$A$5:$A$244))</f>
        <v>0</v>
      </c>
      <c r="N227" s="6">
        <f>INDEX('[1]Projects Summary'!$O$5:$O$244,MATCH(B227,'[1]Projects Summary'!$A$5:$A$244))</f>
        <v>250000</v>
      </c>
      <c r="O227" s="42">
        <f t="shared" si="6"/>
        <v>0</v>
      </c>
    </row>
    <row r="228" spans="1:15" ht="12" customHeight="1" x14ac:dyDescent="0.25">
      <c r="A228" s="4">
        <v>156</v>
      </c>
      <c r="B228" s="55" t="s">
        <v>427</v>
      </c>
      <c r="C228" s="56" t="s">
        <v>428</v>
      </c>
      <c r="D228" s="21"/>
      <c r="E228" s="22"/>
      <c r="F228" s="23">
        <v>43891</v>
      </c>
      <c r="G228" s="24">
        <v>46082</v>
      </c>
      <c r="H228" s="21"/>
      <c r="I228" s="22"/>
      <c r="J228" s="41">
        <f>INDEX('[1]Projects Summary'!$G$5:$G$244,MATCH(B228,'[1]Projects Summary'!$A$5:$A$244))</f>
        <v>60000</v>
      </c>
      <c r="K228" s="6">
        <f>INDEX('[1]Projects Summary'!$I$5:$I$244,MATCH(B228,'[1]Projects Summary'!$A$5:$A$244))</f>
        <v>60000</v>
      </c>
      <c r="L228" s="6">
        <f>INDEX('[1]Projects Summary'!$K$5:$K$244,MATCH(B228,'[1]Projects Summary'!$A$5:$A$244))</f>
        <v>0</v>
      </c>
      <c r="M228" s="6">
        <f>INDEX('[1]Projects Summary'!$M$5:$M$244,MATCH(B228,'[1]Projects Summary'!$A$5:$A$244))</f>
        <v>0</v>
      </c>
      <c r="N228" s="6">
        <f>INDEX('[1]Projects Summary'!$O$5:$O$244,MATCH(B228,'[1]Projects Summary'!$A$5:$A$244))</f>
        <v>60000</v>
      </c>
      <c r="O228" s="42">
        <f t="shared" si="6"/>
        <v>0</v>
      </c>
    </row>
    <row r="229" spans="1:15" ht="12" customHeight="1" x14ac:dyDescent="0.25">
      <c r="A229" s="4">
        <v>157</v>
      </c>
      <c r="B229" s="55" t="s">
        <v>429</v>
      </c>
      <c r="C229" s="56" t="s">
        <v>430</v>
      </c>
      <c r="D229" s="25">
        <v>43483</v>
      </c>
      <c r="E229" s="26">
        <v>45675</v>
      </c>
      <c r="F229" s="21"/>
      <c r="G229" s="22"/>
      <c r="H229" s="21"/>
      <c r="I229" s="22"/>
      <c r="J229" s="41">
        <f>INDEX('[1]Projects Summary'!$G$5:$G$244,MATCH(B229,'[1]Projects Summary'!$A$5:$A$244))</f>
        <v>52269</v>
      </c>
      <c r="K229" s="6">
        <f>INDEX('[1]Projects Summary'!$I$5:$I$244,MATCH(B229,'[1]Projects Summary'!$A$5:$A$244))</f>
        <v>52269</v>
      </c>
      <c r="L229" s="6">
        <f>INDEX('[1]Projects Summary'!$K$5:$K$244,MATCH(B229,'[1]Projects Summary'!$A$5:$A$244))</f>
        <v>4175.1499999999996</v>
      </c>
      <c r="M229" s="6">
        <f>INDEX('[1]Projects Summary'!$M$5:$M$244,MATCH(B229,'[1]Projects Summary'!$A$5:$A$244))</f>
        <v>0</v>
      </c>
      <c r="N229" s="6">
        <f>INDEX('[1]Projects Summary'!$O$5:$O$244,MATCH(B229,'[1]Projects Summary'!$A$5:$A$244))</f>
        <v>48093.85</v>
      </c>
      <c r="O229" s="42">
        <f t="shared" si="6"/>
        <v>7.9878130440605322E-2</v>
      </c>
    </row>
    <row r="230" spans="1:15" ht="12" customHeight="1" x14ac:dyDescent="0.25">
      <c r="A230" s="4">
        <v>158</v>
      </c>
      <c r="B230" s="55" t="s">
        <v>431</v>
      </c>
      <c r="C230" s="56" t="s">
        <v>432</v>
      </c>
      <c r="D230" s="23">
        <v>43434</v>
      </c>
      <c r="E230" s="24">
        <v>45626</v>
      </c>
      <c r="F230" s="21"/>
      <c r="G230" s="22"/>
      <c r="H230" s="21"/>
      <c r="I230" s="22"/>
      <c r="J230" s="41">
        <f>INDEX('[1]Projects Summary'!$G$5:$G$244,MATCH(B230,'[1]Projects Summary'!$A$5:$A$244))</f>
        <v>50000</v>
      </c>
      <c r="K230" s="6">
        <f>INDEX('[1]Projects Summary'!$I$5:$I$244,MATCH(B230,'[1]Projects Summary'!$A$5:$A$244))</f>
        <v>50000</v>
      </c>
      <c r="L230" s="6">
        <f>INDEX('[1]Projects Summary'!$K$5:$K$244,MATCH(B230,'[1]Projects Summary'!$A$5:$A$244))</f>
        <v>0</v>
      </c>
      <c r="M230" s="6">
        <f>INDEX('[1]Projects Summary'!$M$5:$M$244,MATCH(B230,'[1]Projects Summary'!$A$5:$A$244))</f>
        <v>0</v>
      </c>
      <c r="N230" s="6">
        <f>INDEX('[1]Projects Summary'!$O$5:$O$244,MATCH(B230,'[1]Projects Summary'!$A$5:$A$244))</f>
        <v>50000</v>
      </c>
      <c r="O230" s="42">
        <f t="shared" si="6"/>
        <v>0</v>
      </c>
    </row>
    <row r="231" spans="1:15" ht="12" customHeight="1" x14ac:dyDescent="0.25">
      <c r="A231" s="4">
        <v>159</v>
      </c>
      <c r="B231" s="55" t="s">
        <v>433</v>
      </c>
      <c r="C231" s="56" t="s">
        <v>434</v>
      </c>
      <c r="D231" s="23">
        <v>43434</v>
      </c>
      <c r="E231" s="24">
        <v>45626</v>
      </c>
      <c r="F231" s="21"/>
      <c r="G231" s="22"/>
      <c r="H231" s="21"/>
      <c r="I231" s="22"/>
      <c r="J231" s="41">
        <f>INDEX('[1]Projects Summary'!$G$5:$G$244,MATCH(B231,'[1]Projects Summary'!$A$5:$A$244))</f>
        <v>74886</v>
      </c>
      <c r="K231" s="6">
        <f>INDEX('[1]Projects Summary'!$I$5:$I$244,MATCH(B231,'[1]Projects Summary'!$A$5:$A$244))</f>
        <v>74886</v>
      </c>
      <c r="L231" s="6">
        <f>INDEX('[1]Projects Summary'!$K$5:$K$244,MATCH(B231,'[1]Projects Summary'!$A$5:$A$244))</f>
        <v>0</v>
      </c>
      <c r="M231" s="6">
        <f>INDEX('[1]Projects Summary'!$M$5:$M$244,MATCH(B231,'[1]Projects Summary'!$A$5:$A$244))</f>
        <v>0</v>
      </c>
      <c r="N231" s="6">
        <f>INDEX('[1]Projects Summary'!$O$5:$O$244,MATCH(B231,'[1]Projects Summary'!$A$5:$A$244))</f>
        <v>74886</v>
      </c>
      <c r="O231" s="42">
        <f t="shared" si="6"/>
        <v>0</v>
      </c>
    </row>
    <row r="232" spans="1:15" ht="12" customHeight="1" x14ac:dyDescent="0.25">
      <c r="A232" s="4">
        <v>160</v>
      </c>
      <c r="B232" s="55" t="s">
        <v>435</v>
      </c>
      <c r="C232" s="56" t="s">
        <v>436</v>
      </c>
      <c r="D232" s="23">
        <v>43434</v>
      </c>
      <c r="E232" s="24">
        <v>45626</v>
      </c>
      <c r="F232" s="21"/>
      <c r="G232" s="22"/>
      <c r="H232" s="21"/>
      <c r="I232" s="22"/>
      <c r="J232" s="41">
        <f>INDEX('[1]Projects Summary'!$G$5:$G$244,MATCH(B232,'[1]Projects Summary'!$A$5:$A$244))</f>
        <v>44940</v>
      </c>
      <c r="K232" s="6">
        <f>INDEX('[1]Projects Summary'!$I$5:$I$244,MATCH(B232,'[1]Projects Summary'!$A$5:$A$244))</f>
        <v>44940</v>
      </c>
      <c r="L232" s="6">
        <f>INDEX('[1]Projects Summary'!$K$5:$K$244,MATCH(B232,'[1]Projects Summary'!$A$5:$A$244))</f>
        <v>0</v>
      </c>
      <c r="M232" s="6">
        <f>INDEX('[1]Projects Summary'!$M$5:$M$244,MATCH(B232,'[1]Projects Summary'!$A$5:$A$244))</f>
        <v>0</v>
      </c>
      <c r="N232" s="6">
        <f>INDEX('[1]Projects Summary'!$O$5:$O$244,MATCH(B232,'[1]Projects Summary'!$A$5:$A$244))</f>
        <v>44940</v>
      </c>
      <c r="O232" s="42">
        <f t="shared" si="6"/>
        <v>0</v>
      </c>
    </row>
    <row r="233" spans="1:15" ht="12" customHeight="1" x14ac:dyDescent="0.25">
      <c r="A233" s="4">
        <v>161</v>
      </c>
      <c r="B233" s="55" t="s">
        <v>437</v>
      </c>
      <c r="C233" s="56" t="s">
        <v>438</v>
      </c>
      <c r="D233" s="23">
        <v>43434</v>
      </c>
      <c r="E233" s="24">
        <v>45626</v>
      </c>
      <c r="F233" s="21"/>
      <c r="G233" s="22"/>
      <c r="H233" s="21"/>
      <c r="I233" s="22"/>
      <c r="J233" s="41">
        <f>INDEX('[1]Projects Summary'!$G$5:$G$244,MATCH(B233,'[1]Projects Summary'!$A$5:$A$244))</f>
        <v>150000</v>
      </c>
      <c r="K233" s="6">
        <f>INDEX('[1]Projects Summary'!$I$5:$I$244,MATCH(B233,'[1]Projects Summary'!$A$5:$A$244))</f>
        <v>150000</v>
      </c>
      <c r="L233" s="6">
        <f>INDEX('[1]Projects Summary'!$K$5:$K$244,MATCH(B233,'[1]Projects Summary'!$A$5:$A$244))</f>
        <v>0</v>
      </c>
      <c r="M233" s="6">
        <f>INDEX('[1]Projects Summary'!$M$5:$M$244,MATCH(B233,'[1]Projects Summary'!$A$5:$A$244))</f>
        <v>0</v>
      </c>
      <c r="N233" s="6">
        <f>INDEX('[1]Projects Summary'!$O$5:$O$244,MATCH(B233,'[1]Projects Summary'!$A$5:$A$244))</f>
        <v>150000</v>
      </c>
      <c r="O233" s="42">
        <f t="shared" si="6"/>
        <v>0</v>
      </c>
    </row>
    <row r="234" spans="1:15" ht="12" customHeight="1" x14ac:dyDescent="0.25">
      <c r="A234" s="4">
        <v>162</v>
      </c>
      <c r="B234" s="55" t="s">
        <v>439</v>
      </c>
      <c r="C234" s="56" t="s">
        <v>440</v>
      </c>
      <c r="D234" s="23">
        <v>43434</v>
      </c>
      <c r="E234" s="24">
        <v>45626</v>
      </c>
      <c r="F234" s="21"/>
      <c r="G234" s="22"/>
      <c r="H234" s="21"/>
      <c r="I234" s="22"/>
      <c r="J234" s="41">
        <f>INDEX('[1]Projects Summary'!$G$5:$G$244,MATCH(B234,'[1]Projects Summary'!$A$5:$A$244))</f>
        <v>21660</v>
      </c>
      <c r="K234" s="6">
        <f>INDEX('[1]Projects Summary'!$I$5:$I$244,MATCH(B234,'[1]Projects Summary'!$A$5:$A$244))</f>
        <v>21660</v>
      </c>
      <c r="L234" s="6">
        <f>INDEX('[1]Projects Summary'!$K$5:$K$244,MATCH(B234,'[1]Projects Summary'!$A$5:$A$244))</f>
        <v>0</v>
      </c>
      <c r="M234" s="6">
        <f>INDEX('[1]Projects Summary'!$M$5:$M$244,MATCH(B234,'[1]Projects Summary'!$A$5:$A$244))</f>
        <v>0</v>
      </c>
      <c r="N234" s="6">
        <f>INDEX('[1]Projects Summary'!$O$5:$O$244,MATCH(B234,'[1]Projects Summary'!$A$5:$A$244))</f>
        <v>21660</v>
      </c>
      <c r="O234" s="42">
        <f t="shared" si="6"/>
        <v>0</v>
      </c>
    </row>
    <row r="235" spans="1:15" ht="12" customHeight="1" x14ac:dyDescent="0.25">
      <c r="A235" s="4">
        <v>163</v>
      </c>
      <c r="B235" s="55" t="s">
        <v>441</v>
      </c>
      <c r="C235" s="56" t="s">
        <v>442</v>
      </c>
      <c r="D235" s="23">
        <v>43434</v>
      </c>
      <c r="E235" s="24">
        <v>45626</v>
      </c>
      <c r="F235" s="21"/>
      <c r="G235" s="22"/>
      <c r="H235" s="21"/>
      <c r="I235" s="22"/>
      <c r="J235" s="41">
        <f>INDEX('[1]Projects Summary'!$G$5:$G$244,MATCH(B235,'[1]Projects Summary'!$A$5:$A$244))</f>
        <v>10000</v>
      </c>
      <c r="K235" s="6">
        <f>INDEX('[1]Projects Summary'!$I$5:$I$244,MATCH(B235,'[1]Projects Summary'!$A$5:$A$244))</f>
        <v>10000</v>
      </c>
      <c r="L235" s="6">
        <f>INDEX('[1]Projects Summary'!$K$5:$K$244,MATCH(B235,'[1]Projects Summary'!$A$5:$A$244))</f>
        <v>0</v>
      </c>
      <c r="M235" s="6">
        <f>INDEX('[1]Projects Summary'!$M$5:$M$244,MATCH(B235,'[1]Projects Summary'!$A$5:$A$244))</f>
        <v>0</v>
      </c>
      <c r="N235" s="6">
        <f>INDEX('[1]Projects Summary'!$O$5:$O$244,MATCH(B235,'[1]Projects Summary'!$A$5:$A$244))</f>
        <v>10000</v>
      </c>
      <c r="O235" s="42">
        <f t="shared" si="6"/>
        <v>0</v>
      </c>
    </row>
    <row r="236" spans="1:15" ht="12" customHeight="1" x14ac:dyDescent="0.25">
      <c r="A236" s="4">
        <v>164</v>
      </c>
      <c r="B236" s="55" t="s">
        <v>443</v>
      </c>
      <c r="C236" s="56" t="s">
        <v>444</v>
      </c>
      <c r="D236" s="23">
        <v>43434</v>
      </c>
      <c r="E236" s="24">
        <v>45626</v>
      </c>
      <c r="F236" s="21"/>
      <c r="G236" s="22"/>
      <c r="H236" s="21"/>
      <c r="I236" s="22"/>
      <c r="J236" s="41">
        <f>INDEX('[1]Projects Summary'!$G$5:$G$244,MATCH(B236,'[1]Projects Summary'!$A$5:$A$244))</f>
        <v>150000</v>
      </c>
      <c r="K236" s="6">
        <f>INDEX('[1]Projects Summary'!$I$5:$I$244,MATCH(B236,'[1]Projects Summary'!$A$5:$A$244))</f>
        <v>150000</v>
      </c>
      <c r="L236" s="6">
        <f>INDEX('[1]Projects Summary'!$K$5:$K$244,MATCH(B236,'[1]Projects Summary'!$A$5:$A$244))</f>
        <v>87500</v>
      </c>
      <c r="M236" s="6">
        <f>INDEX('[1]Projects Summary'!$M$5:$M$244,MATCH(B236,'[1]Projects Summary'!$A$5:$A$244))</f>
        <v>0</v>
      </c>
      <c r="N236" s="6">
        <f>INDEX('[1]Projects Summary'!$O$5:$O$244,MATCH(B236,'[1]Projects Summary'!$A$5:$A$244))</f>
        <v>62500</v>
      </c>
      <c r="O236" s="42">
        <f t="shared" si="6"/>
        <v>0.58333333333333337</v>
      </c>
    </row>
    <row r="237" spans="1:15" ht="12" customHeight="1" x14ac:dyDescent="0.25">
      <c r="A237" s="4">
        <v>165</v>
      </c>
      <c r="B237" s="55" t="s">
        <v>445</v>
      </c>
      <c r="C237" s="56" t="s">
        <v>446</v>
      </c>
      <c r="D237" s="23">
        <v>43434</v>
      </c>
      <c r="E237" s="24">
        <v>45626</v>
      </c>
      <c r="F237" s="21"/>
      <c r="G237" s="22"/>
      <c r="H237" s="21"/>
      <c r="I237" s="22"/>
      <c r="J237" s="41">
        <f>INDEX('[1]Projects Summary'!$G$5:$G$244,MATCH(B237,'[1]Projects Summary'!$A$5:$A$244))</f>
        <v>50000</v>
      </c>
      <c r="K237" s="6">
        <f>INDEX('[1]Projects Summary'!$I$5:$I$244,MATCH(B237,'[1]Projects Summary'!$A$5:$A$244))</f>
        <v>50000</v>
      </c>
      <c r="L237" s="6">
        <f>INDEX('[1]Projects Summary'!$K$5:$K$244,MATCH(B237,'[1]Projects Summary'!$A$5:$A$244))</f>
        <v>0</v>
      </c>
      <c r="M237" s="6">
        <f>INDEX('[1]Projects Summary'!$M$5:$M$244,MATCH(B237,'[1]Projects Summary'!$A$5:$A$244))</f>
        <v>0</v>
      </c>
      <c r="N237" s="6">
        <f>INDEX('[1]Projects Summary'!$O$5:$O$244,MATCH(B237,'[1]Projects Summary'!$A$5:$A$244))</f>
        <v>50000</v>
      </c>
      <c r="O237" s="42">
        <f t="shared" si="6"/>
        <v>0</v>
      </c>
    </row>
    <row r="238" spans="1:15" ht="12" customHeight="1" x14ac:dyDescent="0.25">
      <c r="A238" s="4">
        <v>166</v>
      </c>
      <c r="B238" s="55" t="s">
        <v>447</v>
      </c>
      <c r="C238" s="56" t="s">
        <v>448</v>
      </c>
      <c r="D238" s="23">
        <v>43434</v>
      </c>
      <c r="E238" s="24">
        <v>45626</v>
      </c>
      <c r="F238" s="21"/>
      <c r="G238" s="22"/>
      <c r="H238" s="21"/>
      <c r="I238" s="22"/>
      <c r="J238" s="41">
        <f>INDEX('[1]Projects Summary'!$G$5:$G$244,MATCH(B238,'[1]Projects Summary'!$A$5:$A$244))</f>
        <v>50000</v>
      </c>
      <c r="K238" s="6">
        <f>INDEX('[1]Projects Summary'!$I$5:$I$244,MATCH(B238,'[1]Projects Summary'!$A$5:$A$244))</f>
        <v>50000</v>
      </c>
      <c r="L238" s="6">
        <f>INDEX('[1]Projects Summary'!$K$5:$K$244,MATCH(B238,'[1]Projects Summary'!$A$5:$A$244))</f>
        <v>0</v>
      </c>
      <c r="M238" s="6">
        <f>INDEX('[1]Projects Summary'!$M$5:$M$244,MATCH(B238,'[1]Projects Summary'!$A$5:$A$244))</f>
        <v>0</v>
      </c>
      <c r="N238" s="6">
        <f>INDEX('[1]Projects Summary'!$O$5:$O$244,MATCH(B238,'[1]Projects Summary'!$A$5:$A$244))</f>
        <v>50000</v>
      </c>
      <c r="O238" s="42">
        <f t="shared" si="6"/>
        <v>0</v>
      </c>
    </row>
    <row r="239" spans="1:15" ht="12" customHeight="1" x14ac:dyDescent="0.25">
      <c r="A239" s="4">
        <v>167</v>
      </c>
      <c r="B239" s="55" t="s">
        <v>449</v>
      </c>
      <c r="C239" s="56" t="s">
        <v>450</v>
      </c>
      <c r="D239" s="23">
        <v>43434</v>
      </c>
      <c r="E239" s="24">
        <v>45626</v>
      </c>
      <c r="F239" s="21"/>
      <c r="G239" s="22"/>
      <c r="H239" s="21"/>
      <c r="I239" s="22"/>
      <c r="J239" s="41">
        <f>INDEX('[1]Projects Summary'!$G$5:$G$244,MATCH(B239,'[1]Projects Summary'!$A$5:$A$244))</f>
        <v>25000</v>
      </c>
      <c r="K239" s="6">
        <f>INDEX('[1]Projects Summary'!$I$5:$I$244,MATCH(B239,'[1]Projects Summary'!$A$5:$A$244))</f>
        <v>25000</v>
      </c>
      <c r="L239" s="6">
        <f>INDEX('[1]Projects Summary'!$K$5:$K$244,MATCH(B239,'[1]Projects Summary'!$A$5:$A$244))</f>
        <v>24998.43</v>
      </c>
      <c r="M239" s="6">
        <f>INDEX('[1]Projects Summary'!$M$5:$M$244,MATCH(B239,'[1]Projects Summary'!$A$5:$A$244))</f>
        <v>0</v>
      </c>
      <c r="N239" s="6">
        <f>INDEX('[1]Projects Summary'!$O$5:$O$244,MATCH(B239,'[1]Projects Summary'!$A$5:$A$244))</f>
        <v>1.569999999999709</v>
      </c>
      <c r="O239" s="42">
        <f t="shared" si="6"/>
        <v>0.99993719999999997</v>
      </c>
    </row>
    <row r="240" spans="1:15" ht="12" customHeight="1" x14ac:dyDescent="0.25">
      <c r="A240" s="4">
        <v>168</v>
      </c>
      <c r="B240" s="55" t="s">
        <v>451</v>
      </c>
      <c r="C240" s="56" t="s">
        <v>452</v>
      </c>
      <c r="D240" s="23">
        <v>43434</v>
      </c>
      <c r="E240" s="24">
        <v>45626</v>
      </c>
      <c r="F240" s="21"/>
      <c r="G240" s="22"/>
      <c r="H240" s="21"/>
      <c r="I240" s="22"/>
      <c r="J240" s="41">
        <f>INDEX('[1]Projects Summary'!$G$5:$G$244,MATCH(B240,'[1]Projects Summary'!$A$5:$A$244))</f>
        <v>23648.14</v>
      </c>
      <c r="K240" s="6">
        <f>INDEX('[1]Projects Summary'!$I$5:$I$244,MATCH(B240,'[1]Projects Summary'!$A$5:$A$244))</f>
        <v>23648.14</v>
      </c>
      <c r="L240" s="6">
        <f>INDEX('[1]Projects Summary'!$K$5:$K$244,MATCH(B240,'[1]Projects Summary'!$A$5:$A$244))</f>
        <v>0</v>
      </c>
      <c r="M240" s="6">
        <f>INDEX('[1]Projects Summary'!$M$5:$M$244,MATCH(B240,'[1]Projects Summary'!$A$5:$A$244))</f>
        <v>0</v>
      </c>
      <c r="N240" s="6">
        <f>INDEX('[1]Projects Summary'!$O$5:$O$244,MATCH(B240,'[1]Projects Summary'!$A$5:$A$244))</f>
        <v>23648.14</v>
      </c>
      <c r="O240" s="42">
        <f t="shared" si="6"/>
        <v>0</v>
      </c>
    </row>
    <row r="241" spans="1:15" ht="12" customHeight="1" x14ac:dyDescent="0.25">
      <c r="A241" s="4">
        <v>169</v>
      </c>
      <c r="B241" s="55" t="s">
        <v>453</v>
      </c>
      <c r="C241" s="56" t="s">
        <v>454</v>
      </c>
      <c r="D241" s="21"/>
      <c r="E241" s="22"/>
      <c r="F241" s="21"/>
      <c r="G241" s="22"/>
      <c r="H241" s="25">
        <v>44124</v>
      </c>
      <c r="I241" s="26">
        <v>46315</v>
      </c>
      <c r="J241" s="41">
        <f>INDEX('[1]Projects Summary'!$G$5:$G$244,MATCH(B241,'[1]Projects Summary'!$A$5:$A$244))</f>
        <v>68334</v>
      </c>
      <c r="K241" s="6">
        <f>INDEX('[1]Projects Summary'!$I$5:$I$244,MATCH(B241,'[1]Projects Summary'!$A$5:$A$244))</f>
        <v>68334</v>
      </c>
      <c r="L241" s="6">
        <f>INDEX('[1]Projects Summary'!$K$5:$K$244,MATCH(B241,'[1]Projects Summary'!$A$5:$A$244))</f>
        <v>0</v>
      </c>
      <c r="M241" s="6">
        <f>INDEX('[1]Projects Summary'!$M$5:$M$244,MATCH(B241,'[1]Projects Summary'!$A$5:$A$244))</f>
        <v>0</v>
      </c>
      <c r="N241" s="6">
        <f>INDEX('[1]Projects Summary'!$O$5:$O$244,MATCH(B241,'[1]Projects Summary'!$A$5:$A$244))</f>
        <v>68334</v>
      </c>
      <c r="O241" s="42">
        <f t="shared" si="6"/>
        <v>0</v>
      </c>
    </row>
    <row r="242" spans="1:15" ht="12" customHeight="1" x14ac:dyDescent="0.25">
      <c r="A242" s="4">
        <v>170</v>
      </c>
      <c r="B242" s="55" t="s">
        <v>455</v>
      </c>
      <c r="C242" s="56" t="s">
        <v>456</v>
      </c>
      <c r="D242" s="21"/>
      <c r="E242" s="22"/>
      <c r="F242" s="21"/>
      <c r="G242" s="22"/>
      <c r="H242" s="25">
        <v>46001</v>
      </c>
      <c r="I242" s="26">
        <v>48192</v>
      </c>
      <c r="J242" s="41">
        <f>INDEX('[1]Projects Summary'!$G$5:$G$244,MATCH(B242,'[1]Projects Summary'!$A$5:$A$244))</f>
        <v>400000</v>
      </c>
      <c r="K242" s="6">
        <f>INDEX('[1]Projects Summary'!$I$5:$I$244,MATCH(B242,'[1]Projects Summary'!$A$5:$A$244))</f>
        <v>400000</v>
      </c>
      <c r="L242" s="6">
        <f>INDEX('[1]Projects Summary'!$K$5:$K$244,MATCH(B242,'[1]Projects Summary'!$A$5:$A$244))</f>
        <v>0</v>
      </c>
      <c r="M242" s="6">
        <f>INDEX('[1]Projects Summary'!$M$5:$M$244,MATCH(B242,'[1]Projects Summary'!$A$5:$A$244))</f>
        <v>0</v>
      </c>
      <c r="N242" s="6">
        <f>INDEX('[1]Projects Summary'!$O$5:$O$244,MATCH(B242,'[1]Projects Summary'!$A$5:$A$244))</f>
        <v>400000</v>
      </c>
      <c r="O242" s="42">
        <f t="shared" si="6"/>
        <v>0</v>
      </c>
    </row>
    <row r="243" spans="1:15" ht="12" customHeight="1" x14ac:dyDescent="0.25">
      <c r="A243" s="4">
        <v>171</v>
      </c>
      <c r="B243" s="55" t="s">
        <v>457</v>
      </c>
      <c r="C243" s="56" t="s">
        <v>458</v>
      </c>
      <c r="D243" s="21"/>
      <c r="E243" s="22"/>
      <c r="F243" s="21"/>
      <c r="G243" s="22"/>
      <c r="H243" s="25">
        <v>46001</v>
      </c>
      <c r="I243" s="26">
        <v>48192</v>
      </c>
      <c r="J243" s="41">
        <f>INDEX('[1]Projects Summary'!$G$5:$G$244,MATCH(B243,'[1]Projects Summary'!$A$5:$A$244))</f>
        <v>83000</v>
      </c>
      <c r="K243" s="6">
        <f>INDEX('[1]Projects Summary'!$I$5:$I$244,MATCH(B243,'[1]Projects Summary'!$A$5:$A$244))</f>
        <v>83000</v>
      </c>
      <c r="L243" s="6">
        <f>INDEX('[1]Projects Summary'!$K$5:$K$244,MATCH(B243,'[1]Projects Summary'!$A$5:$A$244))</f>
        <v>0</v>
      </c>
      <c r="M243" s="6">
        <f>INDEX('[1]Projects Summary'!$M$5:$M$244,MATCH(B243,'[1]Projects Summary'!$A$5:$A$244))</f>
        <v>0</v>
      </c>
      <c r="N243" s="6">
        <f>INDEX('[1]Projects Summary'!$O$5:$O$244,MATCH(B243,'[1]Projects Summary'!$A$5:$A$244))</f>
        <v>83000</v>
      </c>
      <c r="O243" s="42">
        <f t="shared" si="6"/>
        <v>0</v>
      </c>
    </row>
    <row r="244" spans="1:15" ht="12" customHeight="1" x14ac:dyDescent="0.25">
      <c r="A244" s="4">
        <v>172</v>
      </c>
      <c r="B244" s="55" t="s">
        <v>459</v>
      </c>
      <c r="C244" s="56" t="s">
        <v>460</v>
      </c>
      <c r="D244" s="23">
        <v>43434</v>
      </c>
      <c r="E244" s="24">
        <v>45626</v>
      </c>
      <c r="F244" s="21"/>
      <c r="G244" s="22"/>
      <c r="H244" s="21"/>
      <c r="I244" s="22"/>
      <c r="J244" s="41">
        <f>INDEX('[1]Projects Summary'!$G$5:$G$244,MATCH(B244,'[1]Projects Summary'!$A$5:$A$244))</f>
        <v>500000</v>
      </c>
      <c r="K244" s="6">
        <f>INDEX('[1]Projects Summary'!$I$5:$I$244,MATCH(B244,'[1]Projects Summary'!$A$5:$A$244))</f>
        <v>500000</v>
      </c>
      <c r="L244" s="6">
        <f>INDEX('[1]Projects Summary'!$K$5:$K$244,MATCH(B244,'[1]Projects Summary'!$A$5:$A$244))</f>
        <v>482092.99</v>
      </c>
      <c r="M244" s="6">
        <f>INDEX('[1]Projects Summary'!$M$5:$M$244,MATCH(B244,'[1]Projects Summary'!$A$5:$A$244))</f>
        <v>0</v>
      </c>
      <c r="N244" s="6">
        <f>INDEX('[1]Projects Summary'!$O$5:$O$244,MATCH(B244,'[1]Projects Summary'!$A$5:$A$244))</f>
        <v>17907.010000000009</v>
      </c>
      <c r="O244" s="42">
        <f t="shared" si="6"/>
        <v>0.96418598</v>
      </c>
    </row>
    <row r="245" spans="1:15" ht="12" customHeight="1" x14ac:dyDescent="0.25">
      <c r="A245" s="4">
        <v>173</v>
      </c>
      <c r="B245" s="55" t="s">
        <v>461</v>
      </c>
      <c r="C245" s="56" t="s">
        <v>462</v>
      </c>
      <c r="D245" s="23">
        <v>43434</v>
      </c>
      <c r="E245" s="24">
        <v>45626</v>
      </c>
      <c r="F245" s="21"/>
      <c r="G245" s="22"/>
      <c r="H245" s="21"/>
      <c r="I245" s="22"/>
      <c r="J245" s="41">
        <f>INDEX('[1]Projects Summary'!$G$5:$G$244,MATCH(B245,'[1]Projects Summary'!$A$5:$A$244))</f>
        <v>450000</v>
      </c>
      <c r="K245" s="6">
        <f>INDEX('[1]Projects Summary'!$I$5:$I$244,MATCH(B245,'[1]Projects Summary'!$A$5:$A$244))</f>
        <v>450000</v>
      </c>
      <c r="L245" s="6">
        <f>INDEX('[1]Projects Summary'!$K$5:$K$244,MATCH(B245,'[1]Projects Summary'!$A$5:$A$244))</f>
        <v>0</v>
      </c>
      <c r="M245" s="6">
        <f>INDEX('[1]Projects Summary'!$M$5:$M$244,MATCH(B245,'[1]Projects Summary'!$A$5:$A$244))</f>
        <v>0</v>
      </c>
      <c r="N245" s="6">
        <f>INDEX('[1]Projects Summary'!$O$5:$O$244,MATCH(B245,'[1]Projects Summary'!$A$5:$A$244))</f>
        <v>450000</v>
      </c>
      <c r="O245" s="42">
        <f t="shared" si="6"/>
        <v>0</v>
      </c>
    </row>
    <row r="246" spans="1:15" ht="12" customHeight="1" x14ac:dyDescent="0.25">
      <c r="A246" s="4">
        <v>174</v>
      </c>
      <c r="B246" s="58"/>
      <c r="C246" s="56" t="s">
        <v>463</v>
      </c>
      <c r="D246" s="39"/>
      <c r="E246" s="22"/>
      <c r="F246" s="38" t="s">
        <v>266</v>
      </c>
      <c r="G246" s="22"/>
      <c r="H246" s="38" t="s">
        <v>266</v>
      </c>
      <c r="I246" s="22"/>
      <c r="J246" s="41"/>
      <c r="K246" s="6"/>
      <c r="L246" s="6"/>
      <c r="M246" s="6"/>
      <c r="N246" s="6"/>
      <c r="O246" s="42"/>
    </row>
    <row r="247" spans="1:15" ht="12" customHeight="1" x14ac:dyDescent="0.25">
      <c r="A247" s="4">
        <v>175</v>
      </c>
      <c r="B247" s="55" t="s">
        <v>464</v>
      </c>
      <c r="C247" s="56" t="s">
        <v>465</v>
      </c>
      <c r="D247" s="21"/>
      <c r="E247" s="22"/>
      <c r="F247" s="23">
        <v>43891</v>
      </c>
      <c r="G247" s="24">
        <v>46082</v>
      </c>
      <c r="H247" s="21"/>
      <c r="I247" s="22"/>
      <c r="J247" s="41">
        <f>INDEX('[1]Projects Summary'!$G$5:$G$244,MATCH(B247,'[1]Projects Summary'!$A$5:$A$244))</f>
        <v>576744.43999999994</v>
      </c>
      <c r="K247" s="6">
        <f>INDEX('[1]Projects Summary'!$I$5:$I$244,MATCH(B247,'[1]Projects Summary'!$A$5:$A$244))</f>
        <v>576744.43999999994</v>
      </c>
      <c r="L247" s="6">
        <f>INDEX('[1]Projects Summary'!$K$5:$K$244,MATCH(B247,'[1]Projects Summary'!$A$5:$A$244))</f>
        <v>0</v>
      </c>
      <c r="M247" s="6">
        <f>INDEX('[1]Projects Summary'!$M$5:$M$244,MATCH(B247,'[1]Projects Summary'!$A$5:$A$244))</f>
        <v>0</v>
      </c>
      <c r="N247" s="6">
        <f>INDEX('[1]Projects Summary'!$O$5:$O$244,MATCH(B247,'[1]Projects Summary'!$A$5:$A$244))</f>
        <v>576744.43999999994</v>
      </c>
      <c r="O247" s="42">
        <f t="shared" si="6"/>
        <v>0</v>
      </c>
    </row>
    <row r="248" spans="1:15" ht="12" customHeight="1" x14ac:dyDescent="0.25">
      <c r="A248" s="4">
        <v>176</v>
      </c>
      <c r="B248" s="55" t="s">
        <v>466</v>
      </c>
      <c r="C248" s="56" t="s">
        <v>467</v>
      </c>
      <c r="D248" s="21"/>
      <c r="E248" s="22"/>
      <c r="F248" s="21"/>
      <c r="G248" s="22"/>
      <c r="H248" s="25">
        <v>44449</v>
      </c>
      <c r="I248" s="26">
        <v>46640</v>
      </c>
      <c r="J248" s="41">
        <f>INDEX('[1]Projects Summary'!$G$5:$G$244,MATCH(B248,'[1]Projects Summary'!$A$5:$A$244))</f>
        <v>10000</v>
      </c>
      <c r="K248" s="6">
        <f>INDEX('[1]Projects Summary'!$I$5:$I$244,MATCH(B248,'[1]Projects Summary'!$A$5:$A$244))</f>
        <v>10000</v>
      </c>
      <c r="L248" s="6">
        <f>INDEX('[1]Projects Summary'!$K$5:$K$244,MATCH(B248,'[1]Projects Summary'!$A$5:$A$244))</f>
        <v>0</v>
      </c>
      <c r="M248" s="6">
        <f>INDEX('[1]Projects Summary'!$M$5:$M$244,MATCH(B248,'[1]Projects Summary'!$A$5:$A$244))</f>
        <v>0</v>
      </c>
      <c r="N248" s="6">
        <f>INDEX('[1]Projects Summary'!$O$5:$O$244,MATCH(B248,'[1]Projects Summary'!$A$5:$A$244))</f>
        <v>10000</v>
      </c>
      <c r="O248" s="42">
        <f t="shared" si="6"/>
        <v>0</v>
      </c>
    </row>
    <row r="249" spans="1:15" ht="12" customHeight="1" x14ac:dyDescent="0.25">
      <c r="A249" s="4">
        <v>177</v>
      </c>
      <c r="B249" s="55" t="s">
        <v>468</v>
      </c>
      <c r="C249" s="56" t="s">
        <v>469</v>
      </c>
      <c r="D249" s="21"/>
      <c r="E249" s="22"/>
      <c r="F249" s="23">
        <v>43891</v>
      </c>
      <c r="G249" s="24">
        <v>46082</v>
      </c>
      <c r="H249" s="21"/>
      <c r="I249" s="22"/>
      <c r="J249" s="41">
        <f>INDEX('[1]Projects Summary'!$G$5:$G$244,MATCH(B249,'[1]Projects Summary'!$A$5:$A$244))</f>
        <v>694444.44</v>
      </c>
      <c r="K249" s="6">
        <f>INDEX('[1]Projects Summary'!$I$5:$I$244,MATCH(B249,'[1]Projects Summary'!$A$5:$A$244))</f>
        <v>694444.44</v>
      </c>
      <c r="L249" s="6">
        <f>INDEX('[1]Projects Summary'!$K$5:$K$244,MATCH(B249,'[1]Projects Summary'!$A$5:$A$244))</f>
        <v>693840</v>
      </c>
      <c r="M249" s="6">
        <f>INDEX('[1]Projects Summary'!$M$5:$M$244,MATCH(B249,'[1]Projects Summary'!$A$5:$A$244))</f>
        <v>604</v>
      </c>
      <c r="N249" s="6">
        <f>INDEX('[1]Projects Summary'!$O$5:$O$244,MATCH(B249,'[1]Projects Summary'!$A$5:$A$244))</f>
        <v>0.43999999994412065</v>
      </c>
      <c r="O249" s="42">
        <f t="shared" si="6"/>
        <v>0.99999936639999598</v>
      </c>
    </row>
    <row r="250" spans="1:15" ht="12" customHeight="1" x14ac:dyDescent="0.25">
      <c r="A250" s="4">
        <v>178</v>
      </c>
      <c r="B250" s="55" t="s">
        <v>470</v>
      </c>
      <c r="C250" s="56" t="s">
        <v>471</v>
      </c>
      <c r="D250" s="23">
        <v>43434</v>
      </c>
      <c r="E250" s="24">
        <v>45626</v>
      </c>
      <c r="F250" s="21"/>
      <c r="G250" s="22"/>
      <c r="H250" s="21"/>
      <c r="I250" s="22"/>
      <c r="J250" s="14">
        <f>INDEX('[1]Projects Summary'!$G$5:$G$244,MATCH(B250,'[1]Projects Summary'!$A$5:$A$244))</f>
        <v>391044.9</v>
      </c>
      <c r="K250" s="5">
        <f>INDEX('[1]Projects Summary'!$I$5:$I$244,MATCH(B250,'[1]Projects Summary'!$A$5:$A$244))</f>
        <v>391044.9</v>
      </c>
      <c r="L250" s="5">
        <f>INDEX('[1]Projects Summary'!$K$5:$K$244,MATCH(B250,'[1]Projects Summary'!$A$5:$A$244))</f>
        <v>11470</v>
      </c>
      <c r="M250" s="5">
        <f>INDEX('[1]Projects Summary'!$M$5:$M$244,MATCH(B250,'[1]Projects Summary'!$A$5:$A$244))</f>
        <v>56617.1</v>
      </c>
      <c r="N250" s="5">
        <f>INDEX('[1]Projects Summary'!$O$5:$O$244,MATCH(B250,'[1]Projects Summary'!$A$5:$A$244))</f>
        <v>322957.80000000005</v>
      </c>
      <c r="O250" s="15">
        <f t="shared" si="6"/>
        <v>0.17411581125338804</v>
      </c>
    </row>
    <row r="251" spans="1:15" ht="12" customHeight="1" x14ac:dyDescent="0.25">
      <c r="A251" s="4">
        <v>179</v>
      </c>
      <c r="B251" s="55" t="s">
        <v>472</v>
      </c>
      <c r="C251" s="56" t="s">
        <v>473</v>
      </c>
      <c r="D251" s="23">
        <v>43434</v>
      </c>
      <c r="E251" s="24">
        <v>45626</v>
      </c>
      <c r="F251" s="21"/>
      <c r="G251" s="22"/>
      <c r="H251" s="21"/>
      <c r="I251" s="22"/>
      <c r="J251" s="14">
        <f>INDEX('[1]Projects Summary'!$G$5:$G$244,MATCH(B251,'[1]Projects Summary'!$A$5:$A$244))</f>
        <v>303400</v>
      </c>
      <c r="K251" s="5">
        <f>INDEX('[1]Projects Summary'!$I$5:$I$244,MATCH(B251,'[1]Projects Summary'!$A$5:$A$244))</f>
        <v>303400</v>
      </c>
      <c r="L251" s="5">
        <f>INDEX('[1]Projects Summary'!$K$5:$K$244,MATCH(B251,'[1]Projects Summary'!$A$5:$A$244))</f>
        <v>303400</v>
      </c>
      <c r="M251" s="5">
        <f>INDEX('[1]Projects Summary'!$M$5:$M$244,MATCH(B251,'[1]Projects Summary'!$A$5:$A$244))</f>
        <v>0</v>
      </c>
      <c r="N251" s="5">
        <f>INDEX('[1]Projects Summary'!$O$5:$O$244,MATCH(B251,'[1]Projects Summary'!$A$5:$A$244))</f>
        <v>0</v>
      </c>
      <c r="O251" s="15">
        <f t="shared" si="6"/>
        <v>1</v>
      </c>
    </row>
    <row r="252" spans="1:15" ht="12" customHeight="1" x14ac:dyDescent="0.25">
      <c r="A252" s="4">
        <v>180</v>
      </c>
      <c r="B252" s="55" t="s">
        <v>474</v>
      </c>
      <c r="C252" s="56" t="s">
        <v>475</v>
      </c>
      <c r="D252" s="23">
        <v>43434</v>
      </c>
      <c r="E252" s="24">
        <v>45626</v>
      </c>
      <c r="F252" s="21"/>
      <c r="G252" s="22"/>
      <c r="H252" s="21"/>
      <c r="I252" s="22"/>
      <c r="J252" s="14">
        <f>INDEX('[1]Projects Summary'!$G$5:$G$244,MATCH(B252,'[1]Projects Summary'!$A$5:$A$244))</f>
        <v>694444.44</v>
      </c>
      <c r="K252" s="5">
        <f>INDEX('[1]Projects Summary'!$I$5:$I$244,MATCH(B252,'[1]Projects Summary'!$A$5:$A$244))</f>
        <v>694444.44</v>
      </c>
      <c r="L252" s="5">
        <f>INDEX('[1]Projects Summary'!$K$5:$K$244,MATCH(B252,'[1]Projects Summary'!$A$5:$A$244))</f>
        <v>694444.44</v>
      </c>
      <c r="M252" s="5">
        <f>INDEX('[1]Projects Summary'!$M$5:$M$244,MATCH(B252,'[1]Projects Summary'!$A$5:$A$244))</f>
        <v>0</v>
      </c>
      <c r="N252" s="5">
        <f>INDEX('[1]Projects Summary'!$O$5:$O$244,MATCH(B252,'[1]Projects Summary'!$A$5:$A$244))</f>
        <v>0</v>
      </c>
      <c r="O252" s="15">
        <f t="shared" si="6"/>
        <v>1</v>
      </c>
    </row>
    <row r="253" spans="1:15" ht="12" customHeight="1" x14ac:dyDescent="0.25">
      <c r="A253" s="4">
        <v>181</v>
      </c>
      <c r="B253" s="55" t="s">
        <v>476</v>
      </c>
      <c r="C253" s="56" t="s">
        <v>477</v>
      </c>
      <c r="D253" s="23">
        <v>43434</v>
      </c>
      <c r="E253" s="24">
        <v>45626</v>
      </c>
      <c r="F253" s="21"/>
      <c r="G253" s="22"/>
      <c r="H253" s="21"/>
      <c r="I253" s="22"/>
      <c r="J253" s="14">
        <f>INDEX('[1]Projects Summary'!$G$5:$G$244,MATCH(B253,'[1]Projects Summary'!$A$5:$A$244))</f>
        <v>694444.44</v>
      </c>
      <c r="K253" s="5">
        <f>INDEX('[1]Projects Summary'!$I$5:$I$244,MATCH(B253,'[1]Projects Summary'!$A$5:$A$244))</f>
        <v>694444.44</v>
      </c>
      <c r="L253" s="5">
        <f>INDEX('[1]Projects Summary'!$K$5:$K$244,MATCH(B253,'[1]Projects Summary'!$A$5:$A$244))</f>
        <v>0</v>
      </c>
      <c r="M253" s="5">
        <f>INDEX('[1]Projects Summary'!$M$5:$M$244,MATCH(B253,'[1]Projects Summary'!$A$5:$A$244))</f>
        <v>0</v>
      </c>
      <c r="N253" s="5">
        <f>INDEX('[1]Projects Summary'!$O$5:$O$244,MATCH(B253,'[1]Projects Summary'!$A$5:$A$244))</f>
        <v>694444.44</v>
      </c>
      <c r="O253" s="15">
        <f t="shared" si="6"/>
        <v>0</v>
      </c>
    </row>
    <row r="254" spans="1:15" ht="12" customHeight="1" x14ac:dyDescent="0.25">
      <c r="A254" s="4">
        <v>182</v>
      </c>
      <c r="B254" s="55" t="s">
        <v>478</v>
      </c>
      <c r="C254" s="56" t="s">
        <v>479</v>
      </c>
      <c r="D254" s="21"/>
      <c r="E254" s="22"/>
      <c r="F254" s="23">
        <v>43891</v>
      </c>
      <c r="G254" s="24">
        <v>46082</v>
      </c>
      <c r="H254" s="21"/>
      <c r="I254" s="22"/>
      <c r="J254" s="14">
        <f>INDEX('[1]Projects Summary'!$G$5:$G$244,MATCH(B254,'[1]Projects Summary'!$A$5:$A$244))</f>
        <v>694444.44</v>
      </c>
      <c r="K254" s="5">
        <f>INDEX('[1]Projects Summary'!$I$5:$I$244,MATCH(B254,'[1]Projects Summary'!$A$5:$A$244))</f>
        <v>694444.44</v>
      </c>
      <c r="L254" s="5">
        <f>INDEX('[1]Projects Summary'!$K$5:$K$244,MATCH(B254,'[1]Projects Summary'!$A$5:$A$244))</f>
        <v>0</v>
      </c>
      <c r="M254" s="5">
        <f>INDEX('[1]Projects Summary'!$M$5:$M$244,MATCH(B254,'[1]Projects Summary'!$A$5:$A$244))</f>
        <v>0</v>
      </c>
      <c r="N254" s="5">
        <f>INDEX('[1]Projects Summary'!$O$5:$O$244,MATCH(B254,'[1]Projects Summary'!$A$5:$A$244))</f>
        <v>694444.44</v>
      </c>
      <c r="O254" s="15">
        <f t="shared" si="6"/>
        <v>0</v>
      </c>
    </row>
    <row r="255" spans="1:15" ht="12" customHeight="1" x14ac:dyDescent="0.25">
      <c r="A255" s="4" t="s">
        <v>694</v>
      </c>
      <c r="B255" s="55" t="s">
        <v>480</v>
      </c>
      <c r="C255" s="56" t="s">
        <v>481</v>
      </c>
      <c r="D255" s="25">
        <v>43483</v>
      </c>
      <c r="E255" s="26">
        <v>45675</v>
      </c>
      <c r="F255" s="23">
        <v>43891</v>
      </c>
      <c r="G255" s="24">
        <v>46082</v>
      </c>
      <c r="H255" s="25">
        <v>44532</v>
      </c>
      <c r="I255" s="26">
        <v>46723</v>
      </c>
      <c r="J255" s="14">
        <f>INDEX('[1]Projects Summary'!$G$5:$G$244,MATCH(B255,'[1]Projects Summary'!$A$5:$A$244))</f>
        <v>200000</v>
      </c>
      <c r="K255" s="5">
        <f>INDEX('[1]Projects Summary'!$I$5:$I$244,MATCH(B255,'[1]Projects Summary'!$A$5:$A$244))</f>
        <v>600000</v>
      </c>
      <c r="L255" s="5">
        <f>INDEX('[1]Projects Summary'!$K$5:$K$244,MATCH(B255,'[1]Projects Summary'!$A$5:$A$244))</f>
        <v>515390.63</v>
      </c>
      <c r="M255" s="5">
        <f>INDEX('[1]Projects Summary'!$M$5:$M$244,MATCH(B255,'[1]Projects Summary'!$A$5:$A$244))</f>
        <v>1.54</v>
      </c>
      <c r="N255" s="5">
        <f>INDEX('[1]Projects Summary'!$O$5:$O$244,MATCH(B255,'[1]Projects Summary'!$A$5:$A$244))</f>
        <v>84607.83</v>
      </c>
      <c r="O255" s="15">
        <f t="shared" si="6"/>
        <v>0.85898695000000003</v>
      </c>
    </row>
    <row r="256" spans="1:15" ht="12" customHeight="1" thickBot="1" x14ac:dyDescent="0.3">
      <c r="A256" s="4"/>
      <c r="B256" s="60"/>
      <c r="C256" s="69"/>
      <c r="D256" s="27"/>
      <c r="E256" s="28"/>
      <c r="F256" s="27"/>
      <c r="G256" s="28"/>
      <c r="H256" s="27"/>
      <c r="I256" s="28"/>
      <c r="J256" s="16"/>
      <c r="K256" s="17"/>
      <c r="L256" s="17"/>
      <c r="M256" s="17"/>
      <c r="N256" s="17"/>
      <c r="O256" s="18"/>
    </row>
    <row r="257" spans="1:15" ht="12" customHeight="1" thickBot="1" x14ac:dyDescent="0.3">
      <c r="A257" s="4"/>
      <c r="B257" s="265" t="s">
        <v>482</v>
      </c>
      <c r="C257" s="266"/>
      <c r="D257" s="266"/>
      <c r="E257" s="266"/>
      <c r="F257" s="266"/>
      <c r="G257" s="266"/>
      <c r="H257" s="266"/>
      <c r="I257" s="266"/>
      <c r="J257" s="266"/>
      <c r="K257" s="266"/>
      <c r="L257" s="266"/>
      <c r="M257" s="266"/>
      <c r="N257" s="266"/>
      <c r="O257" s="267"/>
    </row>
    <row r="258" spans="1:15" ht="12" customHeight="1" x14ac:dyDescent="0.25">
      <c r="A258" s="4">
        <v>1</v>
      </c>
      <c r="B258" s="53" t="s">
        <v>483</v>
      </c>
      <c r="C258" s="54" t="s">
        <v>484</v>
      </c>
      <c r="D258" s="31"/>
      <c r="E258" s="32"/>
      <c r="F258" s="35">
        <v>44603</v>
      </c>
      <c r="G258" s="36">
        <v>46794</v>
      </c>
      <c r="H258" s="31"/>
      <c r="I258" s="32"/>
      <c r="J258" s="11">
        <f>INDEX('[1]Projects Summary'!$G$5:$G$244,MATCH(B258,'[1]Projects Summary'!$A$5:$A$244))</f>
        <v>265000</v>
      </c>
      <c r="K258" s="12">
        <f>INDEX('[1]Projects Summary'!$I$5:$I$244,MATCH(B258,'[1]Projects Summary'!$A$5:$A$244))</f>
        <v>265000</v>
      </c>
      <c r="L258" s="12">
        <f>INDEX('[1]Projects Summary'!$K$5:$K$244,MATCH(B258,'[1]Projects Summary'!$A$5:$A$244))</f>
        <v>0</v>
      </c>
      <c r="M258" s="12">
        <f>INDEX('[1]Projects Summary'!$M$5:$M$244,MATCH(B258,'[1]Projects Summary'!$A$5:$A$244))</f>
        <v>0</v>
      </c>
      <c r="N258" s="12">
        <f>INDEX('[1]Projects Summary'!$O$5:$O$244,MATCH(B258,'[1]Projects Summary'!$A$5:$A$244))</f>
        <v>265000</v>
      </c>
      <c r="O258" s="13">
        <f t="shared" ref="O258:O266" si="7">IFERROR((L258+M258)/K258,"-")</f>
        <v>0</v>
      </c>
    </row>
    <row r="259" spans="1:15" ht="12" customHeight="1" x14ac:dyDescent="0.25">
      <c r="A259" s="4">
        <v>2</v>
      </c>
      <c r="B259" s="55" t="s">
        <v>485</v>
      </c>
      <c r="C259" s="56" t="s">
        <v>486</v>
      </c>
      <c r="D259" s="21"/>
      <c r="E259" s="22"/>
      <c r="F259" s="25">
        <v>44603</v>
      </c>
      <c r="G259" s="26">
        <v>46794</v>
      </c>
      <c r="H259" s="21"/>
      <c r="I259" s="22"/>
      <c r="J259" s="14">
        <f>INDEX('[1]Projects Summary'!$G$5:$G$244,MATCH(B259,'[1]Projects Summary'!$A$5:$A$244))</f>
        <v>588000</v>
      </c>
      <c r="K259" s="5">
        <f>INDEX('[1]Projects Summary'!$I$5:$I$244,MATCH(B259,'[1]Projects Summary'!$A$5:$A$244))</f>
        <v>588000</v>
      </c>
      <c r="L259" s="5">
        <f>INDEX('[1]Projects Summary'!$K$5:$K$244,MATCH(B259,'[1]Projects Summary'!$A$5:$A$244))</f>
        <v>0</v>
      </c>
      <c r="M259" s="5">
        <f>INDEX('[1]Projects Summary'!$M$5:$M$244,MATCH(B259,'[1]Projects Summary'!$A$5:$A$244))</f>
        <v>0</v>
      </c>
      <c r="N259" s="5">
        <f>INDEX('[1]Projects Summary'!$O$5:$O$244,MATCH(B259,'[1]Projects Summary'!$A$5:$A$244))</f>
        <v>588000</v>
      </c>
      <c r="O259" s="15">
        <f t="shared" si="7"/>
        <v>0</v>
      </c>
    </row>
    <row r="260" spans="1:15" ht="12" customHeight="1" x14ac:dyDescent="0.25">
      <c r="A260" s="4">
        <v>3</v>
      </c>
      <c r="B260" s="55" t="s">
        <v>487</v>
      </c>
      <c r="C260" s="56" t="s">
        <v>488</v>
      </c>
      <c r="D260" s="23">
        <v>43434</v>
      </c>
      <c r="E260" s="24">
        <v>45626</v>
      </c>
      <c r="F260" s="21"/>
      <c r="G260" s="22"/>
      <c r="H260" s="25">
        <v>44958</v>
      </c>
      <c r="I260" s="26">
        <v>47159</v>
      </c>
      <c r="J260" s="14">
        <f>INDEX('[1]Projects Summary'!$G$5:$G$244,MATCH(B260,'[1]Projects Summary'!$A$5:$A$244))</f>
        <v>200000</v>
      </c>
      <c r="K260" s="5">
        <f>INDEX('[1]Projects Summary'!$I$5:$I$244,MATCH(B260,'[1]Projects Summary'!$A$5:$A$244))</f>
        <v>833333.33</v>
      </c>
      <c r="L260" s="5">
        <f>INDEX('[1]Projects Summary'!$K$5:$K$244,MATCH(B260,'[1]Projects Summary'!$A$5:$A$244))</f>
        <v>631101.41</v>
      </c>
      <c r="M260" s="5">
        <f>INDEX('[1]Projects Summary'!$M$5:$M$244,MATCH(B260,'[1]Projects Summary'!$A$5:$A$244))</f>
        <v>202231.92</v>
      </c>
      <c r="N260" s="5">
        <f>INDEX('[1]Projects Summary'!$O$5:$O$244,MATCH(B260,'[1]Projects Summary'!$A$5:$A$244))</f>
        <v>0</v>
      </c>
      <c r="O260" s="15">
        <f t="shared" si="7"/>
        <v>1.0000000000000002</v>
      </c>
    </row>
    <row r="261" spans="1:15" ht="12" customHeight="1" x14ac:dyDescent="0.25">
      <c r="A261" s="4">
        <v>4</v>
      </c>
      <c r="B261" s="55" t="s">
        <v>489</v>
      </c>
      <c r="C261" s="56" t="s">
        <v>490</v>
      </c>
      <c r="D261" s="23">
        <v>43434</v>
      </c>
      <c r="E261" s="24">
        <v>45626</v>
      </c>
      <c r="F261" s="38" t="s">
        <v>266</v>
      </c>
      <c r="G261" s="22"/>
      <c r="H261" s="21"/>
      <c r="I261" s="22"/>
      <c r="J261" s="14">
        <f>INDEX('[1]Projects Summary'!$G$5:$G$244,MATCH(B261,'[1]Projects Summary'!$A$5:$A$244))</f>
        <v>100000</v>
      </c>
      <c r="K261" s="5">
        <f>INDEX('[1]Projects Summary'!$I$5:$I$244,MATCH(B261,'[1]Projects Summary'!$A$5:$A$244))</f>
        <v>100000</v>
      </c>
      <c r="L261" s="5">
        <f>INDEX('[1]Projects Summary'!$K$5:$K$244,MATCH(B261,'[1]Projects Summary'!$A$5:$A$244))</f>
        <v>0</v>
      </c>
      <c r="M261" s="5">
        <f>INDEX('[1]Projects Summary'!$M$5:$M$244,MATCH(B261,'[1]Projects Summary'!$A$5:$A$244))</f>
        <v>0</v>
      </c>
      <c r="N261" s="5">
        <f>INDEX('[1]Projects Summary'!$O$5:$O$244,MATCH(B261,'[1]Projects Summary'!$A$5:$A$244))</f>
        <v>100000</v>
      </c>
      <c r="O261" s="15">
        <f t="shared" si="7"/>
        <v>0</v>
      </c>
    </row>
    <row r="262" spans="1:15" ht="12" customHeight="1" x14ac:dyDescent="0.25">
      <c r="A262" s="52" t="s">
        <v>677</v>
      </c>
      <c r="B262" s="55" t="s">
        <v>491</v>
      </c>
      <c r="C262" s="56" t="s">
        <v>492</v>
      </c>
      <c r="D262" s="23">
        <v>43434</v>
      </c>
      <c r="E262" s="24">
        <v>45626</v>
      </c>
      <c r="F262" s="21"/>
      <c r="G262" s="22"/>
      <c r="H262" s="21"/>
      <c r="I262" s="22"/>
      <c r="J262" s="14">
        <f>INDEX('[1]Projects Summary'!$G$5:$G$244,MATCH(B262,'[1]Projects Summary'!$A$5:$A$244))</f>
        <v>100000</v>
      </c>
      <c r="K262" s="5">
        <f>INDEX('[1]Projects Summary'!$I$5:$I$244,MATCH(B262,'[1]Projects Summary'!$A$5:$A$244))</f>
        <v>0</v>
      </c>
      <c r="L262" s="5">
        <f>INDEX('[1]Projects Summary'!$K$5:$K$244,MATCH(B262,'[1]Projects Summary'!$A$5:$A$244))</f>
        <v>0</v>
      </c>
      <c r="M262" s="5">
        <f>INDEX('[1]Projects Summary'!$M$5:$M$244,MATCH(B262,'[1]Projects Summary'!$A$5:$A$244))</f>
        <v>0</v>
      </c>
      <c r="N262" s="5">
        <f>INDEX('[1]Projects Summary'!$O$5:$O$244,MATCH(B262,'[1]Projects Summary'!$A$5:$A$244))</f>
        <v>0</v>
      </c>
      <c r="O262" s="15" t="str">
        <f t="shared" si="7"/>
        <v>-</v>
      </c>
    </row>
    <row r="263" spans="1:15" ht="12" customHeight="1" x14ac:dyDescent="0.25">
      <c r="A263" s="52">
        <v>5</v>
      </c>
      <c r="B263" s="55" t="s">
        <v>493</v>
      </c>
      <c r="C263" s="56" t="s">
        <v>494</v>
      </c>
      <c r="D263" s="21"/>
      <c r="E263" s="22"/>
      <c r="F263" s="21"/>
      <c r="G263" s="22"/>
      <c r="H263" s="25">
        <v>44603</v>
      </c>
      <c r="I263" s="26">
        <v>46794</v>
      </c>
      <c r="J263" s="14">
        <f>INDEX('[1]Projects Summary'!$G$5:$G$244,MATCH(B263,'[1]Projects Summary'!$A$5:$A$244))</f>
        <v>100000</v>
      </c>
      <c r="K263" s="5">
        <f>INDEX('[1]Projects Summary'!$I$5:$I$244,MATCH(B263,'[1]Projects Summary'!$A$5:$A$244))</f>
        <v>100000</v>
      </c>
      <c r="L263" s="5">
        <f>INDEX('[1]Projects Summary'!$K$5:$K$244,MATCH(B263,'[1]Projects Summary'!$A$5:$A$244))</f>
        <v>0</v>
      </c>
      <c r="M263" s="5">
        <f>INDEX('[1]Projects Summary'!$M$5:$M$244,MATCH(B263,'[1]Projects Summary'!$A$5:$A$244))</f>
        <v>0</v>
      </c>
      <c r="N263" s="5">
        <f>INDEX('[1]Projects Summary'!$O$5:$O$244,MATCH(B263,'[1]Projects Summary'!$A$5:$A$244))</f>
        <v>100000</v>
      </c>
      <c r="O263" s="15">
        <f t="shared" si="7"/>
        <v>0</v>
      </c>
    </row>
    <row r="264" spans="1:15" ht="12" customHeight="1" x14ac:dyDescent="0.25">
      <c r="A264" s="4" t="s">
        <v>693</v>
      </c>
      <c r="B264" s="55" t="s">
        <v>495</v>
      </c>
      <c r="C264" s="56" t="s">
        <v>496</v>
      </c>
      <c r="D264" s="23">
        <v>43434</v>
      </c>
      <c r="E264" s="24">
        <v>45626</v>
      </c>
      <c r="F264" s="21"/>
      <c r="G264" s="22"/>
      <c r="H264" s="21"/>
      <c r="I264" s="22"/>
      <c r="J264" s="14">
        <f>INDEX('[1]Projects Summary'!$G$5:$G$244,MATCH(B264,'[1]Projects Summary'!$A$5:$A$244))</f>
        <v>60557</v>
      </c>
      <c r="K264" s="5">
        <f>INDEX('[1]Projects Summary'!$I$5:$I$244,MATCH(B264,'[1]Projects Summary'!$A$5:$A$244))</f>
        <v>60557</v>
      </c>
      <c r="L264" s="5">
        <f>INDEX('[1]Projects Summary'!$K$5:$K$244,MATCH(B264,'[1]Projects Summary'!$A$5:$A$244))</f>
        <v>0</v>
      </c>
      <c r="M264" s="5">
        <f>INDEX('[1]Projects Summary'!$M$5:$M$244,MATCH(B264,'[1]Projects Summary'!$A$5:$A$244))</f>
        <v>0</v>
      </c>
      <c r="N264" s="5">
        <f>INDEX('[1]Projects Summary'!$O$5:$O$244,MATCH(B264,'[1]Projects Summary'!$A$5:$A$244))</f>
        <v>60557</v>
      </c>
      <c r="O264" s="15">
        <f t="shared" si="7"/>
        <v>0</v>
      </c>
    </row>
    <row r="265" spans="1:15" ht="12" customHeight="1" x14ac:dyDescent="0.25">
      <c r="A265" s="4">
        <v>7</v>
      </c>
      <c r="B265" s="55" t="s">
        <v>497</v>
      </c>
      <c r="C265" s="56" t="s">
        <v>498</v>
      </c>
      <c r="D265" s="23">
        <v>43434</v>
      </c>
      <c r="E265" s="24">
        <v>45626</v>
      </c>
      <c r="F265" s="21"/>
      <c r="G265" s="22"/>
      <c r="H265" s="38" t="s">
        <v>266</v>
      </c>
      <c r="I265" s="22"/>
      <c r="J265" s="14">
        <f>INDEX('[1]Projects Summary'!$G$5:$G$244,MATCH(B265,'[1]Projects Summary'!$A$5:$A$244))</f>
        <v>50000</v>
      </c>
      <c r="K265" s="5">
        <f>INDEX('[1]Projects Summary'!$I$5:$I$244,MATCH(B265,'[1]Projects Summary'!$A$5:$A$244))</f>
        <v>50000</v>
      </c>
      <c r="L265" s="5">
        <f>INDEX('[1]Projects Summary'!$K$5:$K$244,MATCH(B265,'[1]Projects Summary'!$A$5:$A$244))</f>
        <v>0</v>
      </c>
      <c r="M265" s="5">
        <f>INDEX('[1]Projects Summary'!$M$5:$M$244,MATCH(B265,'[1]Projects Summary'!$A$5:$A$244))</f>
        <v>0</v>
      </c>
      <c r="N265" s="5">
        <f>INDEX('[1]Projects Summary'!$O$5:$O$244,MATCH(B265,'[1]Projects Summary'!$A$5:$A$244))</f>
        <v>50000</v>
      </c>
      <c r="O265" s="15">
        <f t="shared" si="7"/>
        <v>0</v>
      </c>
    </row>
    <row r="266" spans="1:15" ht="12" customHeight="1" x14ac:dyDescent="0.25">
      <c r="A266" s="4">
        <v>8</v>
      </c>
      <c r="B266" s="55" t="s">
        <v>499</v>
      </c>
      <c r="C266" s="56" t="s">
        <v>500</v>
      </c>
      <c r="D266" s="23">
        <v>43434</v>
      </c>
      <c r="E266" s="24">
        <v>45626</v>
      </c>
      <c r="F266" s="21"/>
      <c r="G266" s="22"/>
      <c r="H266" s="38" t="s">
        <v>266</v>
      </c>
      <c r="I266" s="22"/>
      <c r="J266" s="14">
        <f>INDEX('[1]Projects Summary'!$G$5:$G$244,MATCH(B266,'[1]Projects Summary'!$A$5:$A$244))</f>
        <v>50000</v>
      </c>
      <c r="K266" s="5">
        <f>INDEX('[1]Projects Summary'!$I$5:$I$244,MATCH(B266,'[1]Projects Summary'!$A$5:$A$244))</f>
        <v>50000</v>
      </c>
      <c r="L266" s="5">
        <f>INDEX('[1]Projects Summary'!$K$5:$K$244,MATCH(B266,'[1]Projects Summary'!$A$5:$A$244))</f>
        <v>0</v>
      </c>
      <c r="M266" s="5">
        <f>INDEX('[1]Projects Summary'!$M$5:$M$244,MATCH(B266,'[1]Projects Summary'!$A$5:$A$244))</f>
        <v>0</v>
      </c>
      <c r="N266" s="5">
        <f>INDEX('[1]Projects Summary'!$O$5:$O$244,MATCH(B266,'[1]Projects Summary'!$A$5:$A$244))</f>
        <v>50000</v>
      </c>
      <c r="O266" s="15">
        <f t="shared" si="7"/>
        <v>0</v>
      </c>
    </row>
    <row r="267" spans="1:15" ht="12" customHeight="1" x14ac:dyDescent="0.25">
      <c r="A267" s="4">
        <v>9</v>
      </c>
      <c r="B267" s="55" t="s">
        <v>674</v>
      </c>
      <c r="C267" s="57" t="s">
        <v>501</v>
      </c>
      <c r="D267" s="21"/>
      <c r="E267" s="22"/>
      <c r="F267" s="38" t="s">
        <v>266</v>
      </c>
      <c r="G267" s="22"/>
      <c r="H267" s="21"/>
      <c r="I267" s="22"/>
      <c r="J267" s="14"/>
      <c r="K267" s="5"/>
      <c r="L267" s="5"/>
      <c r="M267" s="5"/>
      <c r="N267" s="5"/>
      <c r="O267" s="15"/>
    </row>
    <row r="268" spans="1:15" ht="12" customHeight="1" x14ac:dyDescent="0.25">
      <c r="A268" s="4"/>
      <c r="B268" s="58"/>
      <c r="C268" s="59"/>
      <c r="D268" s="268" t="s">
        <v>502</v>
      </c>
      <c r="E268" s="269"/>
      <c r="F268" s="45"/>
      <c r="G268" s="46"/>
      <c r="H268" s="45"/>
      <c r="I268" s="46"/>
      <c r="J268" s="47"/>
      <c r="K268" s="7"/>
      <c r="L268" s="7"/>
      <c r="M268" s="7"/>
      <c r="N268" s="7"/>
      <c r="O268" s="48"/>
    </row>
    <row r="269" spans="1:15" ht="12" customHeight="1" thickBot="1" x14ac:dyDescent="0.3">
      <c r="A269" s="4"/>
      <c r="B269" s="60"/>
      <c r="C269" s="61"/>
      <c r="D269" s="43" t="s">
        <v>503</v>
      </c>
      <c r="E269" s="44" t="s">
        <v>504</v>
      </c>
      <c r="F269" s="43" t="s">
        <v>505</v>
      </c>
      <c r="G269" s="44" t="s">
        <v>506</v>
      </c>
      <c r="H269" s="43" t="s">
        <v>507</v>
      </c>
      <c r="I269" s="44" t="s">
        <v>508</v>
      </c>
      <c r="J269" s="49"/>
      <c r="K269" s="50"/>
      <c r="L269" s="50"/>
      <c r="M269" s="50"/>
      <c r="N269" s="50"/>
      <c r="O269" s="51"/>
    </row>
    <row r="270" spans="1:15" ht="12" customHeight="1" x14ac:dyDescent="0.25"/>
    <row r="271" spans="1:15" ht="12" customHeight="1" x14ac:dyDescent="0.25"/>
    <row r="272" spans="1:15" ht="12" customHeight="1" x14ac:dyDescent="0.25"/>
    <row r="273" ht="12" customHeight="1" x14ac:dyDescent="0.25"/>
  </sheetData>
  <mergeCells count="16">
    <mergeCell ref="B52:O52"/>
    <mergeCell ref="B257:O257"/>
    <mergeCell ref="D268:E268"/>
    <mergeCell ref="A8:C8"/>
    <mergeCell ref="D8:E8"/>
    <mergeCell ref="F8:G8"/>
    <mergeCell ref="H8:I8"/>
    <mergeCell ref="B10:O10"/>
    <mergeCell ref="B41:O41"/>
    <mergeCell ref="A1:O1"/>
    <mergeCell ref="A2:O2"/>
    <mergeCell ref="A4:O4"/>
    <mergeCell ref="A5:O5"/>
    <mergeCell ref="D7:E7"/>
    <mergeCell ref="F7:G7"/>
    <mergeCell ref="H7:I7"/>
  </mergeCells>
  <printOptions horizontalCentered="1"/>
  <pageMargins left="0.25" right="0.25" top="0.25" bottom="0.5" header="0.3" footer="0.3"/>
  <pageSetup scale="73" fitToHeight="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E392E-E4ED-4E0A-93D4-A8EDEB7A47FC}">
  <sheetPr>
    <tabColor theme="9" tint="0.59999389629810485"/>
    <pageSetUpPr fitToPage="1"/>
  </sheetPr>
  <dimension ref="A1:O273"/>
  <sheetViews>
    <sheetView zoomScaleNormal="100" workbookViewId="0">
      <selection activeCell="R17" sqref="R17"/>
    </sheetView>
  </sheetViews>
  <sheetFormatPr defaultRowHeight="13.2" x14ac:dyDescent="0.25"/>
  <cols>
    <col min="1" max="1" width="4.6640625" style="3" customWidth="1"/>
    <col min="2" max="2" width="11.44140625" customWidth="1"/>
    <col min="3" max="3" width="41.44140625" bestFit="1" customWidth="1"/>
    <col min="4" max="4" width="15.109375" customWidth="1"/>
    <col min="5" max="5" width="11.44140625" customWidth="1"/>
    <col min="6" max="6" width="14" customWidth="1"/>
    <col min="7" max="7" width="11.44140625" customWidth="1"/>
    <col min="8" max="8" width="14" customWidth="1"/>
    <col min="9" max="15" width="11.44140625" customWidth="1"/>
  </cols>
  <sheetData>
    <row r="1" spans="1:15" ht="13.2" customHeight="1" x14ac:dyDescent="0.25">
      <c r="A1" s="271" t="s">
        <v>339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</row>
    <row r="2" spans="1:15" ht="13.2" customHeight="1" x14ac:dyDescent="0.25">
      <c r="A2" s="271" t="s">
        <v>340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271"/>
    </row>
    <row r="3" spans="1:15" ht="13.2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3.2" customHeight="1" x14ac:dyDescent="0.25">
      <c r="A4" s="271" t="s">
        <v>341</v>
      </c>
      <c r="B4" s="271"/>
      <c r="C4" s="271"/>
      <c r="D4" s="271"/>
      <c r="E4" s="271"/>
      <c r="F4" s="271"/>
      <c r="G4" s="271"/>
      <c r="H4" s="271"/>
      <c r="I4" s="271"/>
      <c r="J4" s="271"/>
      <c r="K4" s="271"/>
      <c r="L4" s="271"/>
      <c r="M4" s="271"/>
      <c r="N4" s="271"/>
      <c r="O4" s="271"/>
    </row>
    <row r="5" spans="1:15" ht="13.2" customHeight="1" x14ac:dyDescent="0.25">
      <c r="A5" s="271" t="s">
        <v>342</v>
      </c>
      <c r="B5" s="271"/>
      <c r="C5" s="271"/>
      <c r="D5" s="271"/>
      <c r="E5" s="271"/>
      <c r="F5" s="271"/>
      <c r="G5" s="271"/>
      <c r="H5" s="271"/>
      <c r="I5" s="271"/>
      <c r="J5" s="271"/>
      <c r="K5" s="271"/>
      <c r="L5" s="271"/>
      <c r="M5" s="271"/>
      <c r="N5" s="271"/>
      <c r="O5" s="271"/>
    </row>
    <row r="7" spans="1:15" ht="15" customHeight="1" thickBot="1" x14ac:dyDescent="0.3">
      <c r="A7" s="1"/>
      <c r="B7" s="1"/>
      <c r="C7" s="1"/>
      <c r="D7" s="271" t="s">
        <v>697</v>
      </c>
      <c r="E7" s="271"/>
      <c r="F7" s="271" t="s">
        <v>698</v>
      </c>
      <c r="G7" s="271"/>
      <c r="H7" s="271" t="s">
        <v>699</v>
      </c>
      <c r="I7" s="271"/>
    </row>
    <row r="8" spans="1:15" ht="12" customHeight="1" thickBot="1" x14ac:dyDescent="0.3">
      <c r="A8" s="272"/>
      <c r="B8" s="272"/>
      <c r="C8" s="272"/>
      <c r="D8" s="273" t="s">
        <v>0</v>
      </c>
      <c r="E8" s="274"/>
      <c r="F8" s="273" t="s">
        <v>1</v>
      </c>
      <c r="G8" s="274"/>
      <c r="H8" s="273" t="s">
        <v>2</v>
      </c>
      <c r="I8" s="274"/>
    </row>
    <row r="9" spans="1:15" ht="25.5" customHeight="1" thickBot="1" x14ac:dyDescent="0.3">
      <c r="A9" s="4"/>
      <c r="B9" s="34" t="s">
        <v>3</v>
      </c>
      <c r="C9" s="34" t="s">
        <v>4</v>
      </c>
      <c r="D9" s="29" t="s">
        <v>5</v>
      </c>
      <c r="E9" s="30" t="s">
        <v>6</v>
      </c>
      <c r="F9" s="29" t="s">
        <v>5</v>
      </c>
      <c r="G9" s="30" t="s">
        <v>6</v>
      </c>
      <c r="H9" s="29" t="s">
        <v>5</v>
      </c>
      <c r="I9" s="30" t="s">
        <v>6</v>
      </c>
      <c r="J9" s="33" t="s">
        <v>701</v>
      </c>
      <c r="K9" s="8" t="s">
        <v>702</v>
      </c>
      <c r="L9" s="8" t="s">
        <v>703</v>
      </c>
      <c r="M9" s="8" t="s">
        <v>704</v>
      </c>
      <c r="N9" s="9" t="s">
        <v>705</v>
      </c>
      <c r="O9" s="10" t="s">
        <v>675</v>
      </c>
    </row>
    <row r="10" spans="1:15" ht="12" customHeight="1" thickBot="1" x14ac:dyDescent="0.3">
      <c r="A10" s="4"/>
      <c r="B10" s="265" t="s">
        <v>7</v>
      </c>
      <c r="C10" s="266"/>
      <c r="D10" s="266"/>
      <c r="E10" s="266"/>
      <c r="F10" s="266"/>
      <c r="G10" s="266"/>
      <c r="H10" s="266"/>
      <c r="I10" s="266"/>
      <c r="J10" s="266"/>
      <c r="K10" s="266"/>
      <c r="L10" s="266"/>
      <c r="M10" s="266"/>
      <c r="N10" s="266"/>
      <c r="O10" s="267"/>
    </row>
    <row r="11" spans="1:15" ht="12" customHeight="1" x14ac:dyDescent="0.25">
      <c r="A11" s="62">
        <v>1</v>
      </c>
      <c r="B11" s="53" t="s">
        <v>8</v>
      </c>
      <c r="C11" s="54" t="s">
        <v>9</v>
      </c>
      <c r="D11" s="19">
        <v>43434</v>
      </c>
      <c r="E11" s="20">
        <v>45626</v>
      </c>
      <c r="F11" s="19">
        <v>43756</v>
      </c>
      <c r="G11" s="20">
        <v>45948</v>
      </c>
      <c r="H11" s="31"/>
      <c r="I11" s="32"/>
      <c r="J11" s="11">
        <v>37432.199999999997</v>
      </c>
      <c r="K11" s="12">
        <v>265000</v>
      </c>
      <c r="L11" s="12">
        <v>265000</v>
      </c>
      <c r="M11" s="12">
        <v>0</v>
      </c>
      <c r="N11" s="12">
        <v>0</v>
      </c>
      <c r="O11" s="13">
        <v>1</v>
      </c>
    </row>
    <row r="12" spans="1:15" ht="12" customHeight="1" x14ac:dyDescent="0.25">
      <c r="A12" s="62">
        <v>2</v>
      </c>
      <c r="B12" s="55" t="s">
        <v>10</v>
      </c>
      <c r="C12" s="56" t="s">
        <v>11</v>
      </c>
      <c r="D12" s="21"/>
      <c r="E12" s="22"/>
      <c r="F12" s="23">
        <v>43756</v>
      </c>
      <c r="G12" s="24">
        <v>45948</v>
      </c>
      <c r="H12" s="21"/>
      <c r="I12" s="22"/>
      <c r="J12" s="14">
        <v>265000</v>
      </c>
      <c r="K12" s="5">
        <v>265000</v>
      </c>
      <c r="L12" s="5">
        <v>265000</v>
      </c>
      <c r="M12" s="5">
        <v>0</v>
      </c>
      <c r="N12" s="5">
        <v>0</v>
      </c>
      <c r="O12" s="15">
        <v>1</v>
      </c>
    </row>
    <row r="13" spans="1:15" ht="12" customHeight="1" x14ac:dyDescent="0.25">
      <c r="A13" s="62">
        <v>3</v>
      </c>
      <c r="B13" s="55" t="s">
        <v>12</v>
      </c>
      <c r="C13" s="56" t="s">
        <v>13</v>
      </c>
      <c r="D13" s="21"/>
      <c r="E13" s="22"/>
      <c r="F13" s="23">
        <v>43756</v>
      </c>
      <c r="G13" s="24">
        <v>45948</v>
      </c>
      <c r="H13" s="21"/>
      <c r="I13" s="22"/>
      <c r="J13" s="14">
        <v>191493.75</v>
      </c>
      <c r="K13" s="5">
        <v>191493.75</v>
      </c>
      <c r="L13" s="5">
        <v>191493.75</v>
      </c>
      <c r="M13" s="5">
        <v>0</v>
      </c>
      <c r="N13" s="5">
        <v>0</v>
      </c>
      <c r="O13" s="15">
        <v>1</v>
      </c>
    </row>
    <row r="14" spans="1:15" ht="12" customHeight="1" x14ac:dyDescent="0.25">
      <c r="A14" s="62">
        <v>4</v>
      </c>
      <c r="B14" s="55" t="s">
        <v>14</v>
      </c>
      <c r="C14" s="56" t="s">
        <v>15</v>
      </c>
      <c r="D14" s="23">
        <v>43434</v>
      </c>
      <c r="E14" s="24">
        <v>45626</v>
      </c>
      <c r="F14" s="21"/>
      <c r="G14" s="22"/>
      <c r="H14" s="21"/>
      <c r="I14" s="22"/>
      <c r="J14" s="14">
        <v>120000</v>
      </c>
      <c r="K14" s="5">
        <v>120000</v>
      </c>
      <c r="L14" s="5">
        <v>120000</v>
      </c>
      <c r="M14" s="5">
        <v>0</v>
      </c>
      <c r="N14" s="5">
        <v>0</v>
      </c>
      <c r="O14" s="15">
        <v>1</v>
      </c>
    </row>
    <row r="15" spans="1:15" ht="12" customHeight="1" x14ac:dyDescent="0.25">
      <c r="A15" s="62">
        <v>5</v>
      </c>
      <c r="B15" s="55" t="s">
        <v>16</v>
      </c>
      <c r="C15" s="56" t="s">
        <v>17</v>
      </c>
      <c r="D15" s="23">
        <v>43434</v>
      </c>
      <c r="E15" s="24">
        <v>45626</v>
      </c>
      <c r="F15" s="23">
        <v>43756</v>
      </c>
      <c r="G15" s="24">
        <v>45948</v>
      </c>
      <c r="H15" s="21"/>
      <c r="I15" s="22"/>
      <c r="J15" s="14">
        <v>40031.25</v>
      </c>
      <c r="K15" s="5">
        <v>458252</v>
      </c>
      <c r="L15" s="5">
        <v>458252</v>
      </c>
      <c r="M15" s="5">
        <v>0</v>
      </c>
      <c r="N15" s="5">
        <v>0</v>
      </c>
      <c r="O15" s="15">
        <v>1</v>
      </c>
    </row>
    <row r="16" spans="1:15" ht="12" customHeight="1" x14ac:dyDescent="0.25">
      <c r="A16" s="62">
        <v>6</v>
      </c>
      <c r="B16" s="55" t="s">
        <v>18</v>
      </c>
      <c r="C16" s="56" t="s">
        <v>19</v>
      </c>
      <c r="D16" s="23">
        <v>43434</v>
      </c>
      <c r="E16" s="24">
        <v>45626</v>
      </c>
      <c r="F16" s="23">
        <v>43756</v>
      </c>
      <c r="G16" s="24">
        <v>45948</v>
      </c>
      <c r="H16" s="21"/>
      <c r="I16" s="22"/>
      <c r="J16" s="14">
        <v>115000</v>
      </c>
      <c r="K16" s="5">
        <v>1186765.53</v>
      </c>
      <c r="L16" s="5">
        <v>1186765.53</v>
      </c>
      <c r="M16" s="5">
        <v>0</v>
      </c>
      <c r="N16" s="5">
        <v>0</v>
      </c>
      <c r="O16" s="15">
        <v>1</v>
      </c>
    </row>
    <row r="17" spans="1:15" ht="12" customHeight="1" x14ac:dyDescent="0.25">
      <c r="A17" s="62">
        <v>7</v>
      </c>
      <c r="B17" s="55" t="s">
        <v>20</v>
      </c>
      <c r="C17" s="56" t="s">
        <v>21</v>
      </c>
      <c r="D17" s="21"/>
      <c r="E17" s="22"/>
      <c r="F17" s="23">
        <v>43756</v>
      </c>
      <c r="G17" s="24">
        <v>45948</v>
      </c>
      <c r="H17" s="25">
        <v>44123</v>
      </c>
      <c r="I17" s="26">
        <v>46314</v>
      </c>
      <c r="J17" s="14">
        <v>400000</v>
      </c>
      <c r="K17" s="5">
        <v>1041666.66</v>
      </c>
      <c r="L17" s="5">
        <v>1041666.66</v>
      </c>
      <c r="M17" s="5">
        <v>0</v>
      </c>
      <c r="N17" s="5">
        <v>0</v>
      </c>
      <c r="O17" s="15">
        <v>1</v>
      </c>
    </row>
    <row r="18" spans="1:15" ht="12" customHeight="1" x14ac:dyDescent="0.25">
      <c r="A18" s="62">
        <v>8</v>
      </c>
      <c r="B18" s="55" t="s">
        <v>22</v>
      </c>
      <c r="C18" s="56" t="s">
        <v>23</v>
      </c>
      <c r="D18" s="21"/>
      <c r="E18" s="22"/>
      <c r="F18" s="23">
        <v>43756</v>
      </c>
      <c r="G18" s="24">
        <v>45948</v>
      </c>
      <c r="H18" s="23">
        <v>43756</v>
      </c>
      <c r="I18" s="24">
        <v>45948</v>
      </c>
      <c r="J18" s="14">
        <v>400000</v>
      </c>
      <c r="K18" s="5">
        <v>1041666.66</v>
      </c>
      <c r="L18" s="5">
        <v>1041666.66</v>
      </c>
      <c r="M18" s="5">
        <v>0</v>
      </c>
      <c r="N18" s="5">
        <v>0</v>
      </c>
      <c r="O18" s="15">
        <v>1</v>
      </c>
    </row>
    <row r="19" spans="1:15" ht="12" customHeight="1" x14ac:dyDescent="0.25">
      <c r="A19" s="62">
        <v>9</v>
      </c>
      <c r="B19" s="55" t="s">
        <v>24</v>
      </c>
      <c r="C19" s="56" t="s">
        <v>25</v>
      </c>
      <c r="D19" s="21"/>
      <c r="E19" s="22"/>
      <c r="F19" s="23">
        <v>43756</v>
      </c>
      <c r="G19" s="24">
        <v>45948</v>
      </c>
      <c r="H19" s="21"/>
      <c r="I19" s="22"/>
      <c r="J19" s="14">
        <v>400000</v>
      </c>
      <c r="K19" s="5">
        <v>1041666.66</v>
      </c>
      <c r="L19" s="5">
        <v>1041666.66</v>
      </c>
      <c r="M19" s="5">
        <v>0</v>
      </c>
      <c r="N19" s="5">
        <v>0</v>
      </c>
      <c r="O19" s="15">
        <v>1</v>
      </c>
    </row>
    <row r="20" spans="1:15" ht="12" customHeight="1" x14ac:dyDescent="0.25">
      <c r="A20" s="62">
        <v>10</v>
      </c>
      <c r="B20" s="55" t="s">
        <v>26</v>
      </c>
      <c r="C20" s="56" t="s">
        <v>27</v>
      </c>
      <c r="D20" s="21"/>
      <c r="E20" s="22"/>
      <c r="F20" s="21"/>
      <c r="G20" s="22"/>
      <c r="H20" s="23">
        <v>44148</v>
      </c>
      <c r="I20" s="24">
        <v>46339</v>
      </c>
      <c r="J20" s="14">
        <v>661666.68000000005</v>
      </c>
      <c r="K20" s="5">
        <v>725666.68</v>
      </c>
      <c r="L20" s="5">
        <v>661666.68000000005</v>
      </c>
      <c r="M20" s="5">
        <v>0</v>
      </c>
      <c r="N20" s="5">
        <v>64000</v>
      </c>
      <c r="O20" s="15">
        <v>0.9118052381845615</v>
      </c>
    </row>
    <row r="21" spans="1:15" ht="12" customHeight="1" x14ac:dyDescent="0.25">
      <c r="A21" s="62">
        <v>11</v>
      </c>
      <c r="B21" s="55" t="s">
        <v>28</v>
      </c>
      <c r="C21" s="56" t="s">
        <v>29</v>
      </c>
      <c r="D21" s="21"/>
      <c r="E21" s="22"/>
      <c r="F21" s="23">
        <v>43756</v>
      </c>
      <c r="G21" s="24">
        <v>45948</v>
      </c>
      <c r="H21" s="21"/>
      <c r="I21" s="22"/>
      <c r="J21" s="14">
        <v>2233813.5099999998</v>
      </c>
      <c r="K21" s="5">
        <v>2233813.5099999998</v>
      </c>
      <c r="L21" s="5">
        <v>2233813.5099999998</v>
      </c>
      <c r="M21" s="5">
        <v>0</v>
      </c>
      <c r="N21" s="5">
        <v>0</v>
      </c>
      <c r="O21" s="15">
        <v>1</v>
      </c>
    </row>
    <row r="22" spans="1:15" ht="12" customHeight="1" x14ac:dyDescent="0.25">
      <c r="A22" s="62">
        <v>12</v>
      </c>
      <c r="B22" s="55" t="s">
        <v>30</v>
      </c>
      <c r="C22" s="56" t="s">
        <v>31</v>
      </c>
      <c r="D22" s="21"/>
      <c r="E22" s="22"/>
      <c r="F22" s="23">
        <v>43756</v>
      </c>
      <c r="G22" s="24">
        <v>45948</v>
      </c>
      <c r="H22" s="21"/>
      <c r="I22" s="22"/>
      <c r="J22" s="14">
        <v>1634047</v>
      </c>
      <c r="K22" s="5">
        <v>1634047</v>
      </c>
      <c r="L22" s="5">
        <v>1634047</v>
      </c>
      <c r="M22" s="5">
        <v>0</v>
      </c>
      <c r="N22" s="5">
        <v>0</v>
      </c>
      <c r="O22" s="15">
        <v>1</v>
      </c>
    </row>
    <row r="23" spans="1:15" ht="12" customHeight="1" x14ac:dyDescent="0.25">
      <c r="A23" s="62">
        <v>13</v>
      </c>
      <c r="B23" s="55" t="s">
        <v>32</v>
      </c>
      <c r="C23" s="56" t="s">
        <v>33</v>
      </c>
      <c r="D23" s="23">
        <v>43434</v>
      </c>
      <c r="E23" s="24">
        <v>45626</v>
      </c>
      <c r="F23" s="21"/>
      <c r="G23" s="22"/>
      <c r="H23" s="21"/>
      <c r="I23" s="22"/>
      <c r="J23" s="14">
        <v>40000</v>
      </c>
      <c r="K23" s="5">
        <v>40000</v>
      </c>
      <c r="L23" s="5">
        <v>40000</v>
      </c>
      <c r="M23" s="5">
        <v>0</v>
      </c>
      <c r="N23" s="5">
        <v>0</v>
      </c>
      <c r="O23" s="15">
        <v>1</v>
      </c>
    </row>
    <row r="24" spans="1:15" ht="12" customHeight="1" x14ac:dyDescent="0.25">
      <c r="A24" s="62">
        <v>14</v>
      </c>
      <c r="B24" s="55" t="s">
        <v>34</v>
      </c>
      <c r="C24" s="56" t="s">
        <v>35</v>
      </c>
      <c r="D24" s="23">
        <v>43434</v>
      </c>
      <c r="E24" s="24">
        <v>45626</v>
      </c>
      <c r="F24" s="23">
        <v>44155</v>
      </c>
      <c r="G24" s="24">
        <v>46346</v>
      </c>
      <c r="H24" s="21"/>
      <c r="I24" s="22"/>
      <c r="J24" s="14">
        <v>70000</v>
      </c>
      <c r="K24" s="5">
        <v>234333.49</v>
      </c>
      <c r="L24" s="5">
        <v>234333.49</v>
      </c>
      <c r="M24" s="5">
        <v>0</v>
      </c>
      <c r="N24" s="5">
        <v>0</v>
      </c>
      <c r="O24" s="15">
        <v>1</v>
      </c>
    </row>
    <row r="25" spans="1:15" ht="12" customHeight="1" x14ac:dyDescent="0.25">
      <c r="A25" s="62">
        <v>15</v>
      </c>
      <c r="B25" s="55" t="s">
        <v>36</v>
      </c>
      <c r="C25" s="56" t="s">
        <v>37</v>
      </c>
      <c r="D25" s="21"/>
      <c r="E25" s="22"/>
      <c r="F25" s="23">
        <v>43756</v>
      </c>
      <c r="G25" s="24">
        <v>45948</v>
      </c>
      <c r="H25" s="21"/>
      <c r="I25" s="22"/>
      <c r="J25" s="14">
        <v>332273</v>
      </c>
      <c r="K25" s="5">
        <v>332273</v>
      </c>
      <c r="L25" s="5">
        <v>332273</v>
      </c>
      <c r="M25" s="5">
        <v>0</v>
      </c>
      <c r="N25" s="5">
        <v>0</v>
      </c>
      <c r="O25" s="15">
        <v>1</v>
      </c>
    </row>
    <row r="26" spans="1:15" ht="12" customHeight="1" x14ac:dyDescent="0.25">
      <c r="A26" s="62">
        <v>16</v>
      </c>
      <c r="B26" s="55" t="s">
        <v>38</v>
      </c>
      <c r="C26" s="56" t="s">
        <v>39</v>
      </c>
      <c r="D26" s="23">
        <v>43434</v>
      </c>
      <c r="E26" s="24">
        <v>45626</v>
      </c>
      <c r="F26" s="21"/>
      <c r="G26" s="22"/>
      <c r="H26" s="21"/>
      <c r="I26" s="22"/>
      <c r="J26" s="14">
        <v>250000</v>
      </c>
      <c r="K26" s="5">
        <v>250000</v>
      </c>
      <c r="L26" s="5">
        <v>250000</v>
      </c>
      <c r="M26" s="5">
        <v>0</v>
      </c>
      <c r="N26" s="5">
        <v>0</v>
      </c>
      <c r="O26" s="15">
        <v>1</v>
      </c>
    </row>
    <row r="27" spans="1:15" ht="12" customHeight="1" x14ac:dyDescent="0.25">
      <c r="A27" s="62">
        <v>17</v>
      </c>
      <c r="B27" s="55" t="s">
        <v>40</v>
      </c>
      <c r="C27" s="56" t="s">
        <v>41</v>
      </c>
      <c r="D27" s="21"/>
      <c r="E27" s="22"/>
      <c r="F27" s="23">
        <v>43756</v>
      </c>
      <c r="G27" s="24">
        <v>45948</v>
      </c>
      <c r="H27" s="21"/>
      <c r="I27" s="22"/>
      <c r="J27" s="14">
        <v>733333</v>
      </c>
      <c r="K27" s="5">
        <v>733333</v>
      </c>
      <c r="L27" s="5">
        <v>733333</v>
      </c>
      <c r="M27" s="5">
        <v>0</v>
      </c>
      <c r="N27" s="5">
        <v>0</v>
      </c>
      <c r="O27" s="15">
        <v>1</v>
      </c>
    </row>
    <row r="28" spans="1:15" ht="12" customHeight="1" x14ac:dyDescent="0.25">
      <c r="A28" s="62">
        <v>18</v>
      </c>
      <c r="B28" s="55" t="s">
        <v>42</v>
      </c>
      <c r="C28" s="56" t="s">
        <v>43</v>
      </c>
      <c r="D28" s="25">
        <v>43483</v>
      </c>
      <c r="E28" s="26">
        <v>45675</v>
      </c>
      <c r="F28" s="23">
        <v>43756</v>
      </c>
      <c r="G28" s="24">
        <v>45948</v>
      </c>
      <c r="H28" s="21"/>
      <c r="I28" s="22"/>
      <c r="J28" s="14">
        <v>84105</v>
      </c>
      <c r="K28" s="5">
        <v>733333</v>
      </c>
      <c r="L28" s="5">
        <v>733333</v>
      </c>
      <c r="M28" s="5">
        <v>0</v>
      </c>
      <c r="N28" s="5">
        <v>0</v>
      </c>
      <c r="O28" s="15">
        <v>1</v>
      </c>
    </row>
    <row r="29" spans="1:15" ht="12" customHeight="1" x14ac:dyDescent="0.25">
      <c r="A29" s="62">
        <v>19</v>
      </c>
      <c r="B29" s="55" t="s">
        <v>44</v>
      </c>
      <c r="C29" s="56" t="s">
        <v>45</v>
      </c>
      <c r="D29" s="21"/>
      <c r="E29" s="22"/>
      <c r="F29" s="23">
        <v>43756</v>
      </c>
      <c r="G29" s="24">
        <v>45948</v>
      </c>
      <c r="H29" s="21"/>
      <c r="I29" s="22"/>
      <c r="J29" s="14">
        <v>371729</v>
      </c>
      <c r="K29" s="5">
        <v>371729</v>
      </c>
      <c r="L29" s="5">
        <v>371729</v>
      </c>
      <c r="M29" s="5">
        <v>0</v>
      </c>
      <c r="N29" s="5">
        <v>0</v>
      </c>
      <c r="O29" s="15">
        <v>1</v>
      </c>
    </row>
    <row r="30" spans="1:15" ht="12" customHeight="1" x14ac:dyDescent="0.25">
      <c r="A30" s="62">
        <v>20</v>
      </c>
      <c r="B30" s="55" t="s">
        <v>46</v>
      </c>
      <c r="C30" s="56" t="s">
        <v>47</v>
      </c>
      <c r="D30" s="21"/>
      <c r="E30" s="22"/>
      <c r="F30" s="23">
        <v>43756</v>
      </c>
      <c r="G30" s="24">
        <v>45948</v>
      </c>
      <c r="H30" s="21"/>
      <c r="I30" s="22"/>
      <c r="J30" s="14">
        <v>366873</v>
      </c>
      <c r="K30" s="5">
        <v>366873</v>
      </c>
      <c r="L30" s="5">
        <v>366873</v>
      </c>
      <c r="M30" s="5">
        <v>0</v>
      </c>
      <c r="N30" s="5">
        <v>0</v>
      </c>
      <c r="O30" s="15">
        <v>1</v>
      </c>
    </row>
    <row r="31" spans="1:15" ht="12" customHeight="1" x14ac:dyDescent="0.25">
      <c r="A31" s="62">
        <v>21</v>
      </c>
      <c r="B31" s="55" t="s">
        <v>48</v>
      </c>
      <c r="C31" s="56" t="s">
        <v>49</v>
      </c>
      <c r="D31" s="21"/>
      <c r="E31" s="22"/>
      <c r="F31" s="23">
        <v>43756</v>
      </c>
      <c r="G31" s="24">
        <v>45948</v>
      </c>
      <c r="H31" s="21"/>
      <c r="I31" s="22"/>
      <c r="J31" s="14">
        <v>400000</v>
      </c>
      <c r="K31" s="5">
        <v>400000</v>
      </c>
      <c r="L31" s="5">
        <v>400000</v>
      </c>
      <c r="M31" s="5">
        <v>0</v>
      </c>
      <c r="N31" s="5">
        <v>0</v>
      </c>
      <c r="O31" s="15">
        <v>1</v>
      </c>
    </row>
    <row r="32" spans="1:15" ht="12" customHeight="1" x14ac:dyDescent="0.25">
      <c r="A32" s="62">
        <v>22</v>
      </c>
      <c r="B32" s="55" t="s">
        <v>50</v>
      </c>
      <c r="C32" s="56" t="s">
        <v>51</v>
      </c>
      <c r="D32" s="23">
        <v>43434</v>
      </c>
      <c r="E32" s="24">
        <v>45626</v>
      </c>
      <c r="F32" s="23">
        <v>43756</v>
      </c>
      <c r="G32" s="24">
        <v>45948</v>
      </c>
      <c r="H32" s="21"/>
      <c r="I32" s="22"/>
      <c r="J32" s="14">
        <v>219187.5</v>
      </c>
      <c r="K32" s="5">
        <v>680000</v>
      </c>
      <c r="L32" s="5">
        <v>680000</v>
      </c>
      <c r="M32" s="5">
        <v>0</v>
      </c>
      <c r="N32" s="5">
        <v>0</v>
      </c>
      <c r="O32" s="15">
        <v>1</v>
      </c>
    </row>
    <row r="33" spans="1:15" ht="12" customHeight="1" x14ac:dyDescent="0.25">
      <c r="A33" s="62">
        <v>23</v>
      </c>
      <c r="B33" s="55" t="s">
        <v>52</v>
      </c>
      <c r="C33" s="56" t="s">
        <v>53</v>
      </c>
      <c r="D33" s="23">
        <v>43434</v>
      </c>
      <c r="E33" s="24">
        <v>45626</v>
      </c>
      <c r="F33" s="21"/>
      <c r="G33" s="22"/>
      <c r="H33" s="21"/>
      <c r="I33" s="22"/>
      <c r="J33" s="14">
        <v>92006.25</v>
      </c>
      <c r="K33" s="5">
        <v>1016666.5</v>
      </c>
      <c r="L33" s="5">
        <v>1016666.5</v>
      </c>
      <c r="M33" s="5">
        <v>0</v>
      </c>
      <c r="N33" s="5">
        <v>0</v>
      </c>
      <c r="O33" s="15">
        <v>1</v>
      </c>
    </row>
    <row r="34" spans="1:15" ht="12" customHeight="1" x14ac:dyDescent="0.25">
      <c r="A34" s="62">
        <v>24</v>
      </c>
      <c r="B34" s="55" t="s">
        <v>54</v>
      </c>
      <c r="C34" s="56" t="s">
        <v>55</v>
      </c>
      <c r="D34" s="23">
        <v>43434</v>
      </c>
      <c r="E34" s="24">
        <v>45626</v>
      </c>
      <c r="F34" s="23">
        <v>43756</v>
      </c>
      <c r="G34" s="24">
        <v>45948</v>
      </c>
      <c r="H34" s="21"/>
      <c r="I34" s="22"/>
      <c r="J34" s="14">
        <v>39643.15</v>
      </c>
      <c r="K34" s="5">
        <v>461352.21</v>
      </c>
      <c r="L34" s="5">
        <v>461352.21</v>
      </c>
      <c r="M34" s="5">
        <v>0</v>
      </c>
      <c r="N34" s="5">
        <v>0</v>
      </c>
      <c r="O34" s="15">
        <v>1</v>
      </c>
    </row>
    <row r="35" spans="1:15" ht="12" customHeight="1" x14ac:dyDescent="0.25">
      <c r="A35" s="62">
        <v>25</v>
      </c>
      <c r="B35" s="55" t="s">
        <v>56</v>
      </c>
      <c r="C35" s="56" t="s">
        <v>57</v>
      </c>
      <c r="D35" s="23">
        <v>43434</v>
      </c>
      <c r="E35" s="24">
        <v>45626</v>
      </c>
      <c r="F35" s="23">
        <v>43756</v>
      </c>
      <c r="G35" s="24">
        <v>45948</v>
      </c>
      <c r="H35" s="21"/>
      <c r="I35" s="22"/>
      <c r="J35" s="14">
        <v>6036.07</v>
      </c>
      <c r="K35" s="5">
        <v>95110.49</v>
      </c>
      <c r="L35" s="5">
        <v>95110.49</v>
      </c>
      <c r="M35" s="5">
        <v>0</v>
      </c>
      <c r="N35" s="5">
        <v>0</v>
      </c>
      <c r="O35" s="15">
        <v>1</v>
      </c>
    </row>
    <row r="36" spans="1:15" ht="12" customHeight="1" x14ac:dyDescent="0.25">
      <c r="A36" s="62">
        <v>26</v>
      </c>
      <c r="B36" s="55" t="s">
        <v>58</v>
      </c>
      <c r="C36" s="56" t="s">
        <v>59</v>
      </c>
      <c r="D36" s="23">
        <v>43434</v>
      </c>
      <c r="E36" s="24">
        <v>45626</v>
      </c>
      <c r="F36" s="23">
        <v>43756</v>
      </c>
      <c r="G36" s="24">
        <v>45948</v>
      </c>
      <c r="H36" s="21"/>
      <c r="I36" s="22"/>
      <c r="J36" s="14">
        <v>80000</v>
      </c>
      <c r="K36" s="5">
        <v>353278</v>
      </c>
      <c r="L36" s="5">
        <v>353278</v>
      </c>
      <c r="M36" s="5">
        <v>0</v>
      </c>
      <c r="N36" s="5">
        <v>0</v>
      </c>
      <c r="O36" s="15">
        <v>1</v>
      </c>
    </row>
    <row r="37" spans="1:15" ht="12" customHeight="1" x14ac:dyDescent="0.25">
      <c r="A37" s="62">
        <v>27</v>
      </c>
      <c r="B37" s="55" t="s">
        <v>60</v>
      </c>
      <c r="C37" s="56" t="s">
        <v>61</v>
      </c>
      <c r="D37" s="23">
        <v>43434</v>
      </c>
      <c r="E37" s="24">
        <v>45626</v>
      </c>
      <c r="F37" s="23">
        <v>43756</v>
      </c>
      <c r="G37" s="24">
        <v>45948</v>
      </c>
      <c r="H37" s="21"/>
      <c r="I37" s="22"/>
      <c r="J37" s="14">
        <v>200000</v>
      </c>
      <c r="K37" s="5">
        <v>834538.26</v>
      </c>
      <c r="L37" s="5">
        <v>834538.26</v>
      </c>
      <c r="M37" s="5">
        <v>0</v>
      </c>
      <c r="N37" s="5">
        <v>0</v>
      </c>
      <c r="O37" s="15">
        <v>1</v>
      </c>
    </row>
    <row r="38" spans="1:15" ht="12" customHeight="1" x14ac:dyDescent="0.25">
      <c r="A38" s="62">
        <v>28</v>
      </c>
      <c r="B38" s="55" t="s">
        <v>62</v>
      </c>
      <c r="C38" s="56" t="s">
        <v>63</v>
      </c>
      <c r="D38" s="21"/>
      <c r="E38" s="22"/>
      <c r="F38" s="23">
        <v>43756</v>
      </c>
      <c r="G38" s="24">
        <v>45948</v>
      </c>
      <c r="H38" s="21"/>
      <c r="I38" s="22"/>
      <c r="J38" s="14">
        <v>180000</v>
      </c>
      <c r="K38" s="5">
        <v>180000</v>
      </c>
      <c r="L38" s="5">
        <v>180000</v>
      </c>
      <c r="M38" s="5">
        <v>0</v>
      </c>
      <c r="N38" s="5">
        <v>0</v>
      </c>
      <c r="O38" s="15">
        <v>1</v>
      </c>
    </row>
    <row r="39" spans="1:15" ht="12" customHeight="1" x14ac:dyDescent="0.25">
      <c r="A39" s="62">
        <v>29</v>
      </c>
      <c r="B39" s="55" t="s">
        <v>64</v>
      </c>
      <c r="C39" s="56" t="s">
        <v>65</v>
      </c>
      <c r="D39" s="23">
        <v>43434</v>
      </c>
      <c r="E39" s="24">
        <v>45626</v>
      </c>
      <c r="F39" s="21"/>
      <c r="G39" s="22"/>
      <c r="H39" s="21"/>
      <c r="I39" s="22"/>
      <c r="J39" s="14">
        <v>1472929.52</v>
      </c>
      <c r="K39" s="5">
        <v>1472929.52</v>
      </c>
      <c r="L39" s="5">
        <v>1472929.52</v>
      </c>
      <c r="M39" s="5">
        <v>0</v>
      </c>
      <c r="N39" s="5">
        <v>0</v>
      </c>
      <c r="O39" s="15">
        <v>1</v>
      </c>
    </row>
    <row r="40" spans="1:15" ht="12" customHeight="1" thickBot="1" x14ac:dyDescent="0.3">
      <c r="A40" s="4"/>
      <c r="B40" s="60"/>
      <c r="C40" s="69"/>
      <c r="D40" s="27"/>
      <c r="E40" s="28"/>
      <c r="F40" s="27"/>
      <c r="G40" s="28"/>
      <c r="H40" s="27"/>
      <c r="I40" s="28"/>
      <c r="J40" s="16"/>
      <c r="K40" s="17"/>
      <c r="L40" s="17"/>
      <c r="M40" s="17"/>
      <c r="N40" s="17"/>
      <c r="O40" s="18"/>
    </row>
    <row r="41" spans="1:15" ht="12" customHeight="1" thickBot="1" x14ac:dyDescent="0.3">
      <c r="A41" s="4"/>
      <c r="B41" s="262" t="s">
        <v>66</v>
      </c>
      <c r="C41" s="263"/>
      <c r="D41" s="263"/>
      <c r="E41" s="263"/>
      <c r="F41" s="263"/>
      <c r="G41" s="263"/>
      <c r="H41" s="263"/>
      <c r="I41" s="263"/>
      <c r="J41" s="263"/>
      <c r="K41" s="263"/>
      <c r="L41" s="263"/>
      <c r="M41" s="263"/>
      <c r="N41" s="263"/>
      <c r="O41" s="264"/>
    </row>
    <row r="42" spans="1:15" ht="12" customHeight="1" x14ac:dyDescent="0.25">
      <c r="A42" s="62">
        <v>1</v>
      </c>
      <c r="B42" s="53" t="s">
        <v>67</v>
      </c>
      <c r="C42" s="54" t="s">
        <v>68</v>
      </c>
      <c r="D42" s="19">
        <v>43434</v>
      </c>
      <c r="E42" s="20">
        <v>45626</v>
      </c>
      <c r="F42" s="35">
        <v>44686</v>
      </c>
      <c r="G42" s="36">
        <v>46878</v>
      </c>
      <c r="H42" s="31"/>
      <c r="I42" s="32"/>
      <c r="J42" s="11">
        <v>694444.44</v>
      </c>
      <c r="K42" s="12">
        <v>1388888.89</v>
      </c>
      <c r="L42" s="12">
        <v>128406.68</v>
      </c>
      <c r="M42" s="12">
        <v>3922.21</v>
      </c>
      <c r="N42" s="12">
        <v>1256560</v>
      </c>
      <c r="O42" s="13">
        <v>9.527680072377856E-2</v>
      </c>
    </row>
    <row r="43" spans="1:15" ht="12" customHeight="1" x14ac:dyDescent="0.25">
      <c r="A43" s="62">
        <v>2</v>
      </c>
      <c r="B43" s="55" t="s">
        <v>69</v>
      </c>
      <c r="C43" s="56" t="s">
        <v>70</v>
      </c>
      <c r="D43" s="21"/>
      <c r="E43" s="22"/>
      <c r="F43" s="23">
        <v>43891</v>
      </c>
      <c r="G43" s="24">
        <v>46082</v>
      </c>
      <c r="H43" s="21"/>
      <c r="I43" s="22"/>
      <c r="J43" s="14">
        <v>305393</v>
      </c>
      <c r="K43" s="5">
        <v>305393</v>
      </c>
      <c r="L43" s="5">
        <v>0</v>
      </c>
      <c r="M43" s="5">
        <v>0</v>
      </c>
      <c r="N43" s="5">
        <v>305393</v>
      </c>
      <c r="O43" s="15">
        <v>0</v>
      </c>
    </row>
    <row r="44" spans="1:15" ht="12" customHeight="1" x14ac:dyDescent="0.25">
      <c r="A44" s="62">
        <v>3</v>
      </c>
      <c r="B44" s="55" t="s">
        <v>71</v>
      </c>
      <c r="C44" s="56" t="s">
        <v>72</v>
      </c>
      <c r="D44" s="21"/>
      <c r="E44" s="22"/>
      <c r="F44" s="25">
        <v>44665</v>
      </c>
      <c r="G44" s="26">
        <v>46857</v>
      </c>
      <c r="H44" s="21"/>
      <c r="I44" s="22"/>
      <c r="J44" s="14">
        <v>397580</v>
      </c>
      <c r="K44" s="5">
        <v>397580</v>
      </c>
      <c r="L44" s="5">
        <v>0</v>
      </c>
      <c r="M44" s="5">
        <v>0</v>
      </c>
      <c r="N44" s="5">
        <v>397580</v>
      </c>
      <c r="O44" s="15">
        <v>0</v>
      </c>
    </row>
    <row r="45" spans="1:15" ht="12" customHeight="1" x14ac:dyDescent="0.25">
      <c r="A45" s="62">
        <v>4</v>
      </c>
      <c r="B45" s="55" t="s">
        <v>73</v>
      </c>
      <c r="C45" s="56" t="s">
        <v>74</v>
      </c>
      <c r="D45" s="21"/>
      <c r="E45" s="22"/>
      <c r="F45" s="23">
        <v>43891</v>
      </c>
      <c r="G45" s="24">
        <v>46082</v>
      </c>
      <c r="H45" s="21"/>
      <c r="I45" s="22"/>
      <c r="J45" s="14">
        <v>337520</v>
      </c>
      <c r="K45" s="5">
        <v>337520</v>
      </c>
      <c r="L45" s="5">
        <v>0</v>
      </c>
      <c r="M45" s="5">
        <v>0</v>
      </c>
      <c r="N45" s="5">
        <v>337520</v>
      </c>
      <c r="O45" s="15">
        <v>0</v>
      </c>
    </row>
    <row r="46" spans="1:15" ht="12" customHeight="1" x14ac:dyDescent="0.25">
      <c r="A46" s="62">
        <v>5</v>
      </c>
      <c r="B46" s="55" t="s">
        <v>75</v>
      </c>
      <c r="C46" s="56" t="s">
        <v>76</v>
      </c>
      <c r="D46" s="21"/>
      <c r="E46" s="22"/>
      <c r="F46" s="25">
        <v>44509</v>
      </c>
      <c r="G46" s="26">
        <v>46700</v>
      </c>
      <c r="H46" s="21"/>
      <c r="I46" s="22"/>
      <c r="J46" s="14">
        <v>120627.16</v>
      </c>
      <c r="K46" s="5">
        <v>120627.16</v>
      </c>
      <c r="L46" s="5">
        <v>0</v>
      </c>
      <c r="M46" s="5">
        <v>0</v>
      </c>
      <c r="N46" s="5">
        <v>120627.16</v>
      </c>
      <c r="O46" s="15">
        <v>0</v>
      </c>
    </row>
    <row r="47" spans="1:15" ht="12" customHeight="1" x14ac:dyDescent="0.25">
      <c r="A47" s="62">
        <v>6</v>
      </c>
      <c r="B47" s="55" t="s">
        <v>77</v>
      </c>
      <c r="C47" s="56" t="s">
        <v>78</v>
      </c>
      <c r="D47" s="21"/>
      <c r="E47" s="22"/>
      <c r="F47" s="21"/>
      <c r="G47" s="22"/>
      <c r="H47" s="25">
        <v>45136</v>
      </c>
      <c r="I47" s="26">
        <v>47328</v>
      </c>
      <c r="J47" s="14">
        <v>280444.44</v>
      </c>
      <c r="K47" s="5">
        <v>280444.44</v>
      </c>
      <c r="L47" s="5">
        <v>0</v>
      </c>
      <c r="M47" s="5">
        <v>0</v>
      </c>
      <c r="N47" s="5">
        <v>280444.44</v>
      </c>
      <c r="O47" s="15">
        <v>0</v>
      </c>
    </row>
    <row r="48" spans="1:15" ht="12" customHeight="1" x14ac:dyDescent="0.25">
      <c r="A48" s="62">
        <v>7</v>
      </c>
      <c r="B48" s="55" t="s">
        <v>79</v>
      </c>
      <c r="C48" s="56" t="s">
        <v>80</v>
      </c>
      <c r="D48" s="23">
        <v>43434</v>
      </c>
      <c r="E48" s="24">
        <v>45626</v>
      </c>
      <c r="F48" s="21"/>
      <c r="G48" s="22"/>
      <c r="H48" s="21"/>
      <c r="I48" s="22"/>
      <c r="J48" s="14">
        <v>160000</v>
      </c>
      <c r="K48" s="5">
        <v>160000</v>
      </c>
      <c r="L48" s="5">
        <v>0</v>
      </c>
      <c r="M48" s="5">
        <v>0</v>
      </c>
      <c r="N48" s="5">
        <v>160000</v>
      </c>
      <c r="O48" s="15">
        <v>0</v>
      </c>
    </row>
    <row r="49" spans="1:15" ht="12" customHeight="1" x14ac:dyDescent="0.25">
      <c r="A49" s="62">
        <v>8</v>
      </c>
      <c r="B49" s="55" t="s">
        <v>81</v>
      </c>
      <c r="C49" s="56" t="s">
        <v>82</v>
      </c>
      <c r="D49" s="23">
        <v>43434</v>
      </c>
      <c r="E49" s="24">
        <v>45626</v>
      </c>
      <c r="F49" s="21"/>
      <c r="G49" s="22"/>
      <c r="H49" s="21"/>
      <c r="I49" s="22"/>
      <c r="J49" s="14">
        <v>133884.48000000001</v>
      </c>
      <c r="K49" s="5">
        <v>133884.48000000001</v>
      </c>
      <c r="L49" s="5">
        <v>63863.31</v>
      </c>
      <c r="M49" s="5">
        <v>0</v>
      </c>
      <c r="N49" s="5">
        <v>70021.170000000013</v>
      </c>
      <c r="O49" s="15">
        <v>0.47700308504764699</v>
      </c>
    </row>
    <row r="50" spans="1:15" ht="12" customHeight="1" x14ac:dyDescent="0.25">
      <c r="A50" s="62">
        <v>9</v>
      </c>
      <c r="B50" s="55" t="s">
        <v>83</v>
      </c>
      <c r="C50" s="56" t="s">
        <v>84</v>
      </c>
      <c r="D50" s="23">
        <v>43434</v>
      </c>
      <c r="E50" s="24">
        <v>45626</v>
      </c>
      <c r="F50" s="21"/>
      <c r="G50" s="22"/>
      <c r="H50" s="21"/>
      <c r="I50" s="22"/>
      <c r="J50" s="14">
        <v>455870.87</v>
      </c>
      <c r="K50" s="5">
        <v>455870.87</v>
      </c>
      <c r="L50" s="5">
        <v>0</v>
      </c>
      <c r="M50" s="5">
        <v>0</v>
      </c>
      <c r="N50" s="5">
        <v>455870.87</v>
      </c>
      <c r="O50" s="15">
        <v>0</v>
      </c>
    </row>
    <row r="51" spans="1:15" ht="12" customHeight="1" thickBot="1" x14ac:dyDescent="0.3">
      <c r="A51" s="62"/>
      <c r="B51" s="60"/>
      <c r="C51" s="69"/>
      <c r="D51" s="27"/>
      <c r="E51" s="28"/>
      <c r="F51" s="27"/>
      <c r="G51" s="28"/>
      <c r="H51" s="27"/>
      <c r="I51" s="28"/>
      <c r="J51" s="16"/>
      <c r="K51" s="17"/>
      <c r="L51" s="17"/>
      <c r="M51" s="17"/>
      <c r="N51" s="17"/>
      <c r="O51" s="18"/>
    </row>
    <row r="52" spans="1:15" ht="12" customHeight="1" thickBot="1" x14ac:dyDescent="0.3">
      <c r="A52" s="4"/>
      <c r="B52" s="265" t="s">
        <v>85</v>
      </c>
      <c r="C52" s="266"/>
      <c r="D52" s="266"/>
      <c r="E52" s="266"/>
      <c r="F52" s="266"/>
      <c r="G52" s="266"/>
      <c r="H52" s="266"/>
      <c r="I52" s="266"/>
      <c r="J52" s="266"/>
      <c r="K52" s="266"/>
      <c r="L52" s="266"/>
      <c r="M52" s="266"/>
      <c r="N52" s="266"/>
      <c r="O52" s="267"/>
    </row>
    <row r="53" spans="1:15" ht="12" customHeight="1" x14ac:dyDescent="0.25">
      <c r="A53" s="62">
        <v>1</v>
      </c>
      <c r="B53" s="53" t="s">
        <v>86</v>
      </c>
      <c r="C53" s="54" t="s">
        <v>87</v>
      </c>
      <c r="D53" s="19">
        <v>43434</v>
      </c>
      <c r="E53" s="20">
        <v>45626</v>
      </c>
      <c r="F53" s="35">
        <v>43891</v>
      </c>
      <c r="G53" s="36">
        <v>46082</v>
      </c>
      <c r="H53" s="31"/>
      <c r="I53" s="32"/>
      <c r="J53" s="11">
        <v>100000</v>
      </c>
      <c r="K53" s="12">
        <v>439637</v>
      </c>
      <c r="L53" s="12">
        <v>438261.13</v>
      </c>
      <c r="M53" s="12">
        <v>1375.77</v>
      </c>
      <c r="N53" s="12">
        <v>9.9999999995361577E-2</v>
      </c>
      <c r="O53" s="13">
        <v>0.99999977253961791</v>
      </c>
    </row>
    <row r="54" spans="1:15" ht="12" customHeight="1" x14ac:dyDescent="0.25">
      <c r="A54" s="62">
        <v>2</v>
      </c>
      <c r="B54" s="55" t="s">
        <v>88</v>
      </c>
      <c r="C54" s="56" t="s">
        <v>89</v>
      </c>
      <c r="D54" s="23">
        <v>43434</v>
      </c>
      <c r="E54" s="24">
        <v>45626</v>
      </c>
      <c r="F54" s="21"/>
      <c r="G54" s="22"/>
      <c r="H54" s="21"/>
      <c r="I54" s="22"/>
      <c r="J54" s="14">
        <v>228189</v>
      </c>
      <c r="K54" s="5">
        <v>228189</v>
      </c>
      <c r="L54" s="5">
        <v>228189</v>
      </c>
      <c r="M54" s="5">
        <v>0</v>
      </c>
      <c r="N54" s="5">
        <v>0</v>
      </c>
      <c r="O54" s="15">
        <v>1</v>
      </c>
    </row>
    <row r="55" spans="1:15" ht="12" customHeight="1" x14ac:dyDescent="0.25">
      <c r="A55" s="62">
        <v>3</v>
      </c>
      <c r="B55" s="55" t="s">
        <v>90</v>
      </c>
      <c r="C55" s="56" t="s">
        <v>91</v>
      </c>
      <c r="D55" s="23">
        <v>43434</v>
      </c>
      <c r="E55" s="24">
        <v>45626</v>
      </c>
      <c r="F55" s="25">
        <v>45141</v>
      </c>
      <c r="G55" s="26">
        <v>47333</v>
      </c>
      <c r="H55" s="21"/>
      <c r="I55" s="22"/>
      <c r="J55" s="14">
        <v>150018.78</v>
      </c>
      <c r="K55" s="5">
        <v>743118.78</v>
      </c>
      <c r="L55" s="5">
        <v>615197.63</v>
      </c>
      <c r="M55" s="5">
        <v>0</v>
      </c>
      <c r="N55" s="5">
        <v>127921.15000000002</v>
      </c>
      <c r="O55" s="15">
        <v>0.82785908061696412</v>
      </c>
    </row>
    <row r="56" spans="1:15" ht="12" customHeight="1" x14ac:dyDescent="0.25">
      <c r="A56" s="4">
        <v>4</v>
      </c>
      <c r="B56" s="55" t="s">
        <v>92</v>
      </c>
      <c r="C56" s="56" t="s">
        <v>93</v>
      </c>
      <c r="D56" s="23">
        <v>43434</v>
      </c>
      <c r="E56" s="24">
        <v>45626</v>
      </c>
      <c r="F56" s="25">
        <v>45658</v>
      </c>
      <c r="G56" s="26">
        <v>47849</v>
      </c>
      <c r="H56" s="21"/>
      <c r="I56" s="22"/>
      <c r="J56" s="14">
        <v>300000</v>
      </c>
      <c r="K56" s="5">
        <v>683500</v>
      </c>
      <c r="L56" s="5">
        <v>0</v>
      </c>
      <c r="M56" s="5">
        <v>0</v>
      </c>
      <c r="N56" s="5">
        <v>683500</v>
      </c>
      <c r="O56" s="15">
        <v>0</v>
      </c>
    </row>
    <row r="57" spans="1:15" ht="12" customHeight="1" x14ac:dyDescent="0.25">
      <c r="A57" s="52" t="s">
        <v>677</v>
      </c>
      <c r="B57" s="55" t="s">
        <v>94</v>
      </c>
      <c r="C57" s="56" t="s">
        <v>95</v>
      </c>
      <c r="D57" s="23">
        <v>43434</v>
      </c>
      <c r="E57" s="24">
        <v>45626</v>
      </c>
      <c r="F57" s="25">
        <v>44356</v>
      </c>
      <c r="G57" s="26">
        <v>46547</v>
      </c>
      <c r="H57" s="21"/>
      <c r="I57" s="22"/>
      <c r="J57" s="14">
        <v>150000</v>
      </c>
      <c r="K57" s="5">
        <v>0</v>
      </c>
      <c r="L57" s="5">
        <v>0</v>
      </c>
      <c r="M57" s="5">
        <v>0</v>
      </c>
      <c r="N57" s="5">
        <v>0</v>
      </c>
      <c r="O57" s="15" t="s">
        <v>700</v>
      </c>
    </row>
    <row r="58" spans="1:15" ht="12" customHeight="1" x14ac:dyDescent="0.25">
      <c r="A58" s="52">
        <v>5</v>
      </c>
      <c r="B58" s="55" t="s">
        <v>96</v>
      </c>
      <c r="C58" s="56" t="s">
        <v>97</v>
      </c>
      <c r="D58" s="21"/>
      <c r="E58" s="22"/>
      <c r="F58" s="21"/>
      <c r="G58" s="22"/>
      <c r="H58" s="25">
        <v>44358</v>
      </c>
      <c r="I58" s="26">
        <v>46549</v>
      </c>
      <c r="J58" s="14">
        <v>683333</v>
      </c>
      <c r="K58" s="5">
        <v>683333</v>
      </c>
      <c r="L58" s="5">
        <v>682434.78</v>
      </c>
      <c r="M58" s="5">
        <v>0</v>
      </c>
      <c r="N58" s="5">
        <v>898.21999999997206</v>
      </c>
      <c r="O58" s="15">
        <v>0.9986855310661128</v>
      </c>
    </row>
    <row r="59" spans="1:15" ht="12" customHeight="1" x14ac:dyDescent="0.25">
      <c r="A59" s="62">
        <v>6</v>
      </c>
      <c r="B59" s="55" t="s">
        <v>98</v>
      </c>
      <c r="C59" s="56" t="s">
        <v>99</v>
      </c>
      <c r="D59" s="21"/>
      <c r="E59" s="22"/>
      <c r="F59" s="25">
        <v>46079</v>
      </c>
      <c r="G59" s="26">
        <v>48270</v>
      </c>
      <c r="H59" s="21"/>
      <c r="I59" s="22"/>
      <c r="J59" s="14">
        <v>0</v>
      </c>
      <c r="K59" s="5">
        <v>75991.22</v>
      </c>
      <c r="L59" s="5">
        <v>0</v>
      </c>
      <c r="M59" s="5">
        <v>0</v>
      </c>
      <c r="N59" s="5">
        <v>75991.22</v>
      </c>
      <c r="O59" s="15">
        <v>0</v>
      </c>
    </row>
    <row r="60" spans="1:15" ht="12" customHeight="1" x14ac:dyDescent="0.25">
      <c r="A60" s="52" t="s">
        <v>678</v>
      </c>
      <c r="B60" s="55" t="s">
        <v>100</v>
      </c>
      <c r="C60" s="56" t="s">
        <v>101</v>
      </c>
      <c r="D60" s="21"/>
      <c r="E60" s="22"/>
      <c r="F60" s="23">
        <v>43891</v>
      </c>
      <c r="G60" s="24">
        <v>46082</v>
      </c>
      <c r="H60" s="21"/>
      <c r="I60" s="22"/>
      <c r="J60" s="14">
        <v>694444.44</v>
      </c>
      <c r="K60" s="5">
        <v>0</v>
      </c>
      <c r="L60" s="5">
        <v>0</v>
      </c>
      <c r="M60" s="5">
        <v>0</v>
      </c>
      <c r="N60" s="5">
        <v>0</v>
      </c>
      <c r="O60" s="15" t="s">
        <v>700</v>
      </c>
    </row>
    <row r="61" spans="1:15" ht="12" customHeight="1" x14ac:dyDescent="0.25">
      <c r="A61" s="52" t="s">
        <v>678</v>
      </c>
      <c r="B61" s="55" t="s">
        <v>102</v>
      </c>
      <c r="C61" s="56" t="s">
        <v>103</v>
      </c>
      <c r="D61" s="21"/>
      <c r="E61" s="22"/>
      <c r="F61" s="21"/>
      <c r="G61" s="22"/>
      <c r="H61" s="25">
        <v>45866</v>
      </c>
      <c r="I61" s="26">
        <v>48057</v>
      </c>
      <c r="J61" s="14">
        <v>114000</v>
      </c>
      <c r="K61" s="5">
        <v>114000</v>
      </c>
      <c r="L61" s="5">
        <v>0</v>
      </c>
      <c r="M61" s="5">
        <v>0</v>
      </c>
      <c r="N61" s="5">
        <v>114000</v>
      </c>
      <c r="O61" s="15">
        <v>0</v>
      </c>
    </row>
    <row r="62" spans="1:15" ht="12" customHeight="1" x14ac:dyDescent="0.25">
      <c r="A62" s="52" t="s">
        <v>678</v>
      </c>
      <c r="B62" s="55" t="s">
        <v>104</v>
      </c>
      <c r="C62" s="56" t="s">
        <v>105</v>
      </c>
      <c r="D62" s="21"/>
      <c r="E62" s="22"/>
      <c r="F62" s="21"/>
      <c r="G62" s="22"/>
      <c r="H62" s="25">
        <v>45866</v>
      </c>
      <c r="I62" s="26">
        <v>48057</v>
      </c>
      <c r="J62" s="14">
        <v>100000</v>
      </c>
      <c r="K62" s="5">
        <v>100000</v>
      </c>
      <c r="L62" s="5">
        <v>0</v>
      </c>
      <c r="M62" s="5">
        <v>0</v>
      </c>
      <c r="N62" s="5">
        <v>100000</v>
      </c>
      <c r="O62" s="15">
        <v>0</v>
      </c>
    </row>
    <row r="63" spans="1:15" ht="12" customHeight="1" x14ac:dyDescent="0.25">
      <c r="A63" s="52" t="s">
        <v>678</v>
      </c>
      <c r="B63" s="55" t="s">
        <v>106</v>
      </c>
      <c r="C63" s="56" t="s">
        <v>107</v>
      </c>
      <c r="D63" s="21"/>
      <c r="E63" s="22"/>
      <c r="F63" s="21"/>
      <c r="G63" s="22"/>
      <c r="H63" s="25">
        <v>45866</v>
      </c>
      <c r="I63" s="26">
        <v>48057</v>
      </c>
      <c r="J63" s="14">
        <v>0</v>
      </c>
      <c r="K63" s="5">
        <v>75991.22</v>
      </c>
      <c r="L63" s="5">
        <v>0</v>
      </c>
      <c r="M63" s="5">
        <v>0</v>
      </c>
      <c r="N63" s="5">
        <v>75991.22</v>
      </c>
      <c r="O63" s="15">
        <v>0</v>
      </c>
    </row>
    <row r="64" spans="1:15" ht="12" customHeight="1" x14ac:dyDescent="0.25">
      <c r="A64" s="52" t="s">
        <v>678</v>
      </c>
      <c r="B64" s="55" t="s">
        <v>108</v>
      </c>
      <c r="C64" s="56" t="s">
        <v>109</v>
      </c>
      <c r="D64" s="21"/>
      <c r="E64" s="22"/>
      <c r="F64" s="21"/>
      <c r="G64" s="22"/>
      <c r="H64" s="25">
        <v>45866</v>
      </c>
      <c r="I64" s="26">
        <v>48057</v>
      </c>
      <c r="J64" s="14">
        <v>0</v>
      </c>
      <c r="K64" s="5">
        <v>75991.22</v>
      </c>
      <c r="L64" s="5">
        <v>0</v>
      </c>
      <c r="M64" s="5">
        <v>0</v>
      </c>
      <c r="N64" s="5">
        <v>75991.22</v>
      </c>
      <c r="O64" s="15">
        <v>0</v>
      </c>
    </row>
    <row r="65" spans="1:15" ht="12" customHeight="1" x14ac:dyDescent="0.25">
      <c r="A65" s="62">
        <v>8</v>
      </c>
      <c r="B65" s="55" t="s">
        <v>110</v>
      </c>
      <c r="C65" s="56" t="s">
        <v>111</v>
      </c>
      <c r="D65" s="21"/>
      <c r="E65" s="22"/>
      <c r="F65" s="25">
        <v>44302</v>
      </c>
      <c r="G65" s="26">
        <v>46493</v>
      </c>
      <c r="H65" s="21"/>
      <c r="I65" s="22"/>
      <c r="J65" s="14">
        <v>1980000</v>
      </c>
      <c r="K65" s="5">
        <v>1980000</v>
      </c>
      <c r="L65" s="5">
        <v>1980000</v>
      </c>
      <c r="M65" s="5">
        <v>0</v>
      </c>
      <c r="N65" s="5">
        <v>0</v>
      </c>
      <c r="O65" s="15">
        <v>1</v>
      </c>
    </row>
    <row r="66" spans="1:15" ht="12" customHeight="1" x14ac:dyDescent="0.25">
      <c r="A66" s="63">
        <v>9</v>
      </c>
      <c r="B66" s="55" t="s">
        <v>112</v>
      </c>
      <c r="C66" s="56" t="s">
        <v>113</v>
      </c>
      <c r="D66" s="21"/>
      <c r="E66" s="22"/>
      <c r="F66" s="23">
        <v>43891</v>
      </c>
      <c r="G66" s="24">
        <v>46082</v>
      </c>
      <c r="H66" s="21"/>
      <c r="I66" s="22"/>
      <c r="J66" s="14">
        <v>596666.66</v>
      </c>
      <c r="K66" s="5">
        <v>271666.65999999997</v>
      </c>
      <c r="L66" s="5">
        <v>198538.78</v>
      </c>
      <c r="M66" s="5">
        <v>52642.23</v>
      </c>
      <c r="N66" s="5">
        <v>20485.649999999972</v>
      </c>
      <c r="O66" s="15">
        <v>0.92459269753601725</v>
      </c>
    </row>
    <row r="67" spans="1:15" ht="12" customHeight="1" x14ac:dyDescent="0.25">
      <c r="A67" s="63">
        <v>9</v>
      </c>
      <c r="B67" s="55" t="s">
        <v>114</v>
      </c>
      <c r="C67" s="56" t="s">
        <v>115</v>
      </c>
      <c r="D67" s="21"/>
      <c r="E67" s="22"/>
      <c r="F67" s="25">
        <v>44462</v>
      </c>
      <c r="G67" s="26">
        <v>46653</v>
      </c>
      <c r="H67" s="21"/>
      <c r="I67" s="22"/>
      <c r="J67" s="14">
        <v>325000</v>
      </c>
      <c r="K67" s="5">
        <v>325000</v>
      </c>
      <c r="L67" s="5">
        <v>0</v>
      </c>
      <c r="M67" s="5">
        <v>325000</v>
      </c>
      <c r="N67" s="5">
        <v>0</v>
      </c>
      <c r="O67" s="15">
        <v>1</v>
      </c>
    </row>
    <row r="68" spans="1:15" ht="12" customHeight="1" x14ac:dyDescent="0.25">
      <c r="A68" s="4" t="s">
        <v>676</v>
      </c>
      <c r="B68" s="55" t="s">
        <v>116</v>
      </c>
      <c r="C68" s="56" t="s">
        <v>117</v>
      </c>
      <c r="D68" s="21"/>
      <c r="E68" s="22"/>
      <c r="F68" s="25">
        <v>44691</v>
      </c>
      <c r="G68" s="26">
        <v>46883</v>
      </c>
      <c r="H68" s="21"/>
      <c r="I68" s="22"/>
      <c r="J68" s="14">
        <v>530000</v>
      </c>
      <c r="K68" s="5">
        <v>530000</v>
      </c>
      <c r="L68" s="5">
        <v>0</v>
      </c>
      <c r="M68" s="5">
        <v>0</v>
      </c>
      <c r="N68" s="5">
        <v>530000</v>
      </c>
      <c r="O68" s="15">
        <v>0</v>
      </c>
    </row>
    <row r="69" spans="1:15" ht="12" customHeight="1" x14ac:dyDescent="0.25">
      <c r="A69" s="4">
        <v>11</v>
      </c>
      <c r="B69" s="55" t="s">
        <v>118</v>
      </c>
      <c r="C69" s="56" t="s">
        <v>119</v>
      </c>
      <c r="D69" s="21"/>
      <c r="E69" s="22"/>
      <c r="F69" s="23">
        <v>43891</v>
      </c>
      <c r="G69" s="24">
        <v>46082</v>
      </c>
      <c r="H69" s="21"/>
      <c r="I69" s="22"/>
      <c r="J69" s="14">
        <v>265000</v>
      </c>
      <c r="K69" s="5">
        <v>265000</v>
      </c>
      <c r="L69" s="5">
        <v>0</v>
      </c>
      <c r="M69" s="5">
        <v>0</v>
      </c>
      <c r="N69" s="5">
        <v>265000</v>
      </c>
      <c r="O69" s="15">
        <v>0</v>
      </c>
    </row>
    <row r="70" spans="1:15" ht="12" customHeight="1" x14ac:dyDescent="0.25">
      <c r="A70" s="4">
        <v>12</v>
      </c>
      <c r="B70" s="55" t="s">
        <v>120</v>
      </c>
      <c r="C70" s="56" t="s">
        <v>121</v>
      </c>
      <c r="D70" s="21"/>
      <c r="E70" s="22"/>
      <c r="F70" s="23">
        <v>43891</v>
      </c>
      <c r="G70" s="24">
        <v>46082</v>
      </c>
      <c r="H70" s="21"/>
      <c r="I70" s="22"/>
      <c r="J70" s="14">
        <v>1388888.89</v>
      </c>
      <c r="K70" s="5">
        <v>1388888.89</v>
      </c>
      <c r="L70" s="5">
        <v>1388888.88</v>
      </c>
      <c r="M70" s="5">
        <v>0</v>
      </c>
      <c r="N70" s="5">
        <v>1.0000000009313226E-2</v>
      </c>
      <c r="O70" s="15">
        <v>0.99999999279999996</v>
      </c>
    </row>
    <row r="71" spans="1:15" ht="12" customHeight="1" x14ac:dyDescent="0.25">
      <c r="A71" s="4">
        <v>13</v>
      </c>
      <c r="B71" s="55" t="s">
        <v>122</v>
      </c>
      <c r="C71" s="56" t="s">
        <v>123</v>
      </c>
      <c r="D71" s="23">
        <v>43434</v>
      </c>
      <c r="E71" s="24">
        <v>45626</v>
      </c>
      <c r="F71" s="21"/>
      <c r="G71" s="22"/>
      <c r="H71" s="21"/>
      <c r="I71" s="22"/>
      <c r="J71" s="14">
        <v>1388888.89</v>
      </c>
      <c r="K71" s="5">
        <v>1388888.89</v>
      </c>
      <c r="L71" s="5">
        <v>1388888.89</v>
      </c>
      <c r="M71" s="5">
        <v>0</v>
      </c>
      <c r="N71" s="5">
        <v>0</v>
      </c>
      <c r="O71" s="15">
        <v>1</v>
      </c>
    </row>
    <row r="72" spans="1:15" ht="12" customHeight="1" x14ac:dyDescent="0.25">
      <c r="A72" s="4">
        <v>14</v>
      </c>
      <c r="B72" s="55" t="s">
        <v>124</v>
      </c>
      <c r="C72" s="56" t="s">
        <v>125</v>
      </c>
      <c r="D72" s="23">
        <v>43434</v>
      </c>
      <c r="E72" s="24">
        <v>45626</v>
      </c>
      <c r="F72" s="21"/>
      <c r="G72" s="22"/>
      <c r="H72" s="21"/>
      <c r="I72" s="22"/>
      <c r="J72" s="14">
        <v>50000</v>
      </c>
      <c r="K72" s="5">
        <v>50000</v>
      </c>
      <c r="L72" s="5">
        <v>38482.239999999998</v>
      </c>
      <c r="M72" s="5">
        <v>0</v>
      </c>
      <c r="N72" s="5">
        <v>11517.760000000002</v>
      </c>
      <c r="O72" s="15">
        <v>0.76964479999999991</v>
      </c>
    </row>
    <row r="73" spans="1:15" ht="12" customHeight="1" x14ac:dyDescent="0.25">
      <c r="A73" s="4">
        <v>15</v>
      </c>
      <c r="B73" s="55" t="s">
        <v>126</v>
      </c>
      <c r="C73" s="56" t="s">
        <v>127</v>
      </c>
      <c r="D73" s="23">
        <v>43434</v>
      </c>
      <c r="E73" s="24">
        <v>45626</v>
      </c>
      <c r="F73" s="21"/>
      <c r="G73" s="22"/>
      <c r="H73" s="21"/>
      <c r="I73" s="22"/>
      <c r="J73" s="14">
        <v>50000</v>
      </c>
      <c r="K73" s="5">
        <v>50000</v>
      </c>
      <c r="L73" s="5">
        <v>0</v>
      </c>
      <c r="M73" s="5">
        <v>0</v>
      </c>
      <c r="N73" s="5">
        <v>50000</v>
      </c>
      <c r="O73" s="15">
        <v>0</v>
      </c>
    </row>
    <row r="74" spans="1:15" ht="12" customHeight="1" x14ac:dyDescent="0.25">
      <c r="A74" s="4">
        <v>16</v>
      </c>
      <c r="B74" s="55" t="s">
        <v>128</v>
      </c>
      <c r="C74" s="56" t="s">
        <v>129</v>
      </c>
      <c r="D74" s="23">
        <v>43434</v>
      </c>
      <c r="E74" s="24">
        <v>45626</v>
      </c>
      <c r="F74" s="21"/>
      <c r="G74" s="22"/>
      <c r="H74" s="21"/>
      <c r="I74" s="22"/>
      <c r="J74" s="14">
        <v>90000</v>
      </c>
      <c r="K74" s="5">
        <v>90000</v>
      </c>
      <c r="L74" s="5">
        <v>63884</v>
      </c>
      <c r="M74" s="5">
        <v>0</v>
      </c>
      <c r="N74" s="5">
        <v>26116</v>
      </c>
      <c r="O74" s="15">
        <v>0.70982222222222224</v>
      </c>
    </row>
    <row r="75" spans="1:15" ht="12" customHeight="1" x14ac:dyDescent="0.25">
      <c r="A75" s="4">
        <v>17</v>
      </c>
      <c r="B75" s="55" t="s">
        <v>130</v>
      </c>
      <c r="C75" s="56" t="s">
        <v>131</v>
      </c>
      <c r="D75" s="21"/>
      <c r="E75" s="22"/>
      <c r="F75" s="23">
        <v>43891</v>
      </c>
      <c r="G75" s="24">
        <v>46082</v>
      </c>
      <c r="H75" s="21"/>
      <c r="I75" s="22"/>
      <c r="J75" s="14">
        <v>38563</v>
      </c>
      <c r="K75" s="5">
        <v>38563</v>
      </c>
      <c r="L75" s="5">
        <v>0</v>
      </c>
      <c r="M75" s="5">
        <v>0</v>
      </c>
      <c r="N75" s="5">
        <v>38563</v>
      </c>
      <c r="O75" s="15">
        <v>0</v>
      </c>
    </row>
    <row r="76" spans="1:15" ht="12" customHeight="1" x14ac:dyDescent="0.25">
      <c r="A76" s="4">
        <v>18</v>
      </c>
      <c r="B76" s="55" t="s">
        <v>132</v>
      </c>
      <c r="C76" s="56" t="s">
        <v>133</v>
      </c>
      <c r="D76" s="23">
        <v>43434</v>
      </c>
      <c r="E76" s="24">
        <v>45626</v>
      </c>
      <c r="F76" s="21"/>
      <c r="G76" s="22"/>
      <c r="H76" s="21"/>
      <c r="I76" s="22"/>
      <c r="J76" s="14">
        <v>109000</v>
      </c>
      <c r="K76" s="5">
        <v>109000</v>
      </c>
      <c r="L76" s="5">
        <v>39387.83</v>
      </c>
      <c r="M76" s="5">
        <v>0</v>
      </c>
      <c r="N76" s="5">
        <v>69612.17</v>
      </c>
      <c r="O76" s="15">
        <v>0.36135623853211013</v>
      </c>
    </row>
    <row r="77" spans="1:15" ht="12" customHeight="1" x14ac:dyDescent="0.25">
      <c r="A77" s="4">
        <v>19</v>
      </c>
      <c r="B77" s="55" t="s">
        <v>134</v>
      </c>
      <c r="C77" s="56" t="s">
        <v>135</v>
      </c>
      <c r="D77" s="21"/>
      <c r="E77" s="22"/>
      <c r="F77" s="23">
        <v>43891</v>
      </c>
      <c r="G77" s="24">
        <v>46082</v>
      </c>
      <c r="H77" s="21"/>
      <c r="I77" s="22"/>
      <c r="J77" s="14">
        <v>119455</v>
      </c>
      <c r="K77" s="5">
        <v>119455</v>
      </c>
      <c r="L77" s="5">
        <v>65469</v>
      </c>
      <c r="M77" s="5">
        <v>0</v>
      </c>
      <c r="N77" s="5">
        <v>53986</v>
      </c>
      <c r="O77" s="15">
        <v>0.54806412456573605</v>
      </c>
    </row>
    <row r="78" spans="1:15" ht="12" customHeight="1" x14ac:dyDescent="0.25">
      <c r="A78" s="4">
        <v>20</v>
      </c>
      <c r="B78" s="55" t="s">
        <v>136</v>
      </c>
      <c r="C78" s="56" t="s">
        <v>137</v>
      </c>
      <c r="D78" s="23">
        <v>43434</v>
      </c>
      <c r="E78" s="24">
        <v>45626</v>
      </c>
      <c r="F78" s="21"/>
      <c r="G78" s="22"/>
      <c r="H78" s="21"/>
      <c r="I78" s="22"/>
      <c r="J78" s="14">
        <v>126315.33</v>
      </c>
      <c r="K78" s="5">
        <v>126315.33</v>
      </c>
      <c r="L78" s="5">
        <v>108168.51</v>
      </c>
      <c r="M78" s="5">
        <v>18146.82</v>
      </c>
      <c r="N78" s="5">
        <v>0</v>
      </c>
      <c r="O78" s="15">
        <v>0.99999999999999989</v>
      </c>
    </row>
    <row r="79" spans="1:15" ht="12" customHeight="1" x14ac:dyDescent="0.25">
      <c r="A79" s="4">
        <v>21</v>
      </c>
      <c r="B79" s="55" t="s">
        <v>138</v>
      </c>
      <c r="C79" s="56" t="s">
        <v>139</v>
      </c>
      <c r="D79" s="23">
        <v>43434</v>
      </c>
      <c r="E79" s="24">
        <v>45626</v>
      </c>
      <c r="F79" s="21"/>
      <c r="G79" s="22"/>
      <c r="H79" s="21"/>
      <c r="I79" s="22"/>
      <c r="J79" s="14">
        <v>250000</v>
      </c>
      <c r="K79" s="5">
        <v>250000</v>
      </c>
      <c r="L79" s="5">
        <v>250000</v>
      </c>
      <c r="M79" s="5">
        <v>0</v>
      </c>
      <c r="N79" s="5">
        <v>0</v>
      </c>
      <c r="O79" s="15">
        <v>1</v>
      </c>
    </row>
    <row r="80" spans="1:15" ht="12" customHeight="1" x14ac:dyDescent="0.25">
      <c r="A80" s="4">
        <v>22</v>
      </c>
      <c r="B80" s="55" t="s">
        <v>140</v>
      </c>
      <c r="C80" s="56" t="s">
        <v>141</v>
      </c>
      <c r="D80" s="23">
        <v>43434</v>
      </c>
      <c r="E80" s="24">
        <v>45626</v>
      </c>
      <c r="F80" s="21"/>
      <c r="G80" s="22"/>
      <c r="H80" s="21"/>
      <c r="I80" s="22"/>
      <c r="J80" s="14">
        <v>143000</v>
      </c>
      <c r="K80" s="5">
        <v>143000</v>
      </c>
      <c r="L80" s="5">
        <v>92964.88</v>
      </c>
      <c r="M80" s="5">
        <v>0</v>
      </c>
      <c r="N80" s="5">
        <v>50035.119999999995</v>
      </c>
      <c r="O80" s="15">
        <v>0.65010405594405596</v>
      </c>
    </row>
    <row r="81" spans="1:15" ht="12" customHeight="1" x14ac:dyDescent="0.25">
      <c r="A81" s="4">
        <v>23</v>
      </c>
      <c r="B81" s="55" t="s">
        <v>142</v>
      </c>
      <c r="C81" s="56" t="s">
        <v>143</v>
      </c>
      <c r="D81" s="23">
        <v>43434</v>
      </c>
      <c r="E81" s="24">
        <v>45626</v>
      </c>
      <c r="F81" s="21"/>
      <c r="G81" s="22"/>
      <c r="H81" s="21"/>
      <c r="I81" s="22"/>
      <c r="J81" s="14">
        <v>55000</v>
      </c>
      <c r="K81" s="5">
        <v>55000</v>
      </c>
      <c r="L81" s="5">
        <v>37628.839999999997</v>
      </c>
      <c r="M81" s="5">
        <v>0</v>
      </c>
      <c r="N81" s="5">
        <v>17371.160000000003</v>
      </c>
      <c r="O81" s="15">
        <v>0.68416072727272725</v>
      </c>
    </row>
    <row r="82" spans="1:15" ht="12" customHeight="1" x14ac:dyDescent="0.25">
      <c r="A82" s="4">
        <v>24</v>
      </c>
      <c r="B82" s="55" t="s">
        <v>144</v>
      </c>
      <c r="C82" s="56" t="s">
        <v>145</v>
      </c>
      <c r="D82" s="23">
        <v>43434</v>
      </c>
      <c r="E82" s="24">
        <v>45626</v>
      </c>
      <c r="F82" s="21"/>
      <c r="G82" s="22"/>
      <c r="H82" s="21"/>
      <c r="I82" s="22"/>
      <c r="J82" s="14">
        <v>238091.16</v>
      </c>
      <c r="K82" s="5">
        <v>238091.16</v>
      </c>
      <c r="L82" s="5">
        <v>189736.31</v>
      </c>
      <c r="M82" s="5">
        <v>0</v>
      </c>
      <c r="N82" s="5">
        <v>48354.850000000006</v>
      </c>
      <c r="O82" s="15">
        <v>0.79690615140856136</v>
      </c>
    </row>
    <row r="83" spans="1:15" ht="12" customHeight="1" x14ac:dyDescent="0.25">
      <c r="A83" s="4">
        <v>25</v>
      </c>
      <c r="B83" s="55" t="s">
        <v>146</v>
      </c>
      <c r="C83" s="56" t="s">
        <v>147</v>
      </c>
      <c r="D83" s="21"/>
      <c r="E83" s="22"/>
      <c r="F83" s="23">
        <v>43891</v>
      </c>
      <c r="G83" s="24">
        <v>46082</v>
      </c>
      <c r="H83" s="21"/>
      <c r="I83" s="22"/>
      <c r="J83" s="14">
        <v>328242.33</v>
      </c>
      <c r="K83" s="5">
        <v>328242.33</v>
      </c>
      <c r="L83" s="5">
        <v>0</v>
      </c>
      <c r="M83" s="5">
        <v>0</v>
      </c>
      <c r="N83" s="5">
        <v>328242.33</v>
      </c>
      <c r="O83" s="15">
        <v>0</v>
      </c>
    </row>
    <row r="84" spans="1:15" ht="12" customHeight="1" x14ac:dyDescent="0.25">
      <c r="A84" s="4">
        <v>26</v>
      </c>
      <c r="B84" s="55" t="s">
        <v>148</v>
      </c>
      <c r="C84" s="56" t="s">
        <v>149</v>
      </c>
      <c r="D84" s="21"/>
      <c r="E84" s="22"/>
      <c r="F84" s="25">
        <v>44484</v>
      </c>
      <c r="G84" s="26">
        <v>46675</v>
      </c>
      <c r="H84" s="21"/>
      <c r="I84" s="22"/>
      <c r="J84" s="14">
        <v>69000</v>
      </c>
      <c r="K84" s="5">
        <v>69000</v>
      </c>
      <c r="L84" s="5">
        <v>0</v>
      </c>
      <c r="M84" s="5">
        <v>69000</v>
      </c>
      <c r="N84" s="5">
        <v>0</v>
      </c>
      <c r="O84" s="15">
        <v>1</v>
      </c>
    </row>
    <row r="85" spans="1:15" ht="12" customHeight="1" x14ac:dyDescent="0.25">
      <c r="A85" s="4">
        <v>27</v>
      </c>
      <c r="B85" s="55" t="s">
        <v>150</v>
      </c>
      <c r="C85" s="56" t="s">
        <v>151</v>
      </c>
      <c r="D85" s="23">
        <v>43434</v>
      </c>
      <c r="E85" s="24">
        <v>45626</v>
      </c>
      <c r="F85" s="21"/>
      <c r="G85" s="22"/>
      <c r="H85" s="21"/>
      <c r="I85" s="22"/>
      <c r="J85" s="14">
        <v>73333.33</v>
      </c>
      <c r="K85" s="5">
        <v>73333.33</v>
      </c>
      <c r="L85" s="5">
        <v>36115</v>
      </c>
      <c r="M85" s="5">
        <v>0</v>
      </c>
      <c r="N85" s="5">
        <v>37218.33</v>
      </c>
      <c r="O85" s="15">
        <v>0.4924772951126043</v>
      </c>
    </row>
    <row r="86" spans="1:15" ht="12" customHeight="1" x14ac:dyDescent="0.25">
      <c r="A86" s="4">
        <v>28</v>
      </c>
      <c r="B86" s="55" t="s">
        <v>152</v>
      </c>
      <c r="C86" s="56" t="s">
        <v>153</v>
      </c>
      <c r="D86" s="21"/>
      <c r="E86" s="22"/>
      <c r="F86" s="25">
        <v>44329</v>
      </c>
      <c r="G86" s="26">
        <v>46520</v>
      </c>
      <c r="H86" s="21"/>
      <c r="I86" s="22"/>
      <c r="J86" s="14">
        <v>376000</v>
      </c>
      <c r="K86" s="5">
        <v>376000</v>
      </c>
      <c r="L86" s="5">
        <v>0</v>
      </c>
      <c r="M86" s="5">
        <v>0</v>
      </c>
      <c r="N86" s="5">
        <v>376000</v>
      </c>
      <c r="O86" s="15">
        <v>0</v>
      </c>
    </row>
    <row r="87" spans="1:15" ht="12" customHeight="1" x14ac:dyDescent="0.25">
      <c r="A87" s="4">
        <v>29</v>
      </c>
      <c r="B87" s="55" t="s">
        <v>154</v>
      </c>
      <c r="C87" s="56" t="s">
        <v>155</v>
      </c>
      <c r="D87" s="23">
        <v>43434</v>
      </c>
      <c r="E87" s="24">
        <v>45626</v>
      </c>
      <c r="F87" s="21"/>
      <c r="G87" s="22"/>
      <c r="H87" s="21"/>
      <c r="I87" s="22"/>
      <c r="J87" s="14">
        <v>231000</v>
      </c>
      <c r="K87" s="5">
        <v>231000</v>
      </c>
      <c r="L87" s="5">
        <v>230974</v>
      </c>
      <c r="M87" s="5">
        <v>0</v>
      </c>
      <c r="N87" s="5">
        <v>26</v>
      </c>
      <c r="O87" s="15">
        <v>0.99988744588744594</v>
      </c>
    </row>
    <row r="88" spans="1:15" ht="12" customHeight="1" x14ac:dyDescent="0.25">
      <c r="A88" s="4">
        <v>30</v>
      </c>
      <c r="B88" s="55" t="s">
        <v>156</v>
      </c>
      <c r="C88" s="56" t="s">
        <v>157</v>
      </c>
      <c r="D88" s="23">
        <v>43434</v>
      </c>
      <c r="E88" s="24">
        <v>45626</v>
      </c>
      <c r="F88" s="21"/>
      <c r="G88" s="22"/>
      <c r="H88" s="21"/>
      <c r="I88" s="22"/>
      <c r="J88" s="14">
        <v>103000</v>
      </c>
      <c r="K88" s="5">
        <v>103000</v>
      </c>
      <c r="L88" s="5">
        <v>95294</v>
      </c>
      <c r="M88" s="5">
        <v>0</v>
      </c>
      <c r="N88" s="5">
        <v>7706</v>
      </c>
      <c r="O88" s="15">
        <v>0.92518446601941751</v>
      </c>
    </row>
    <row r="89" spans="1:15" ht="12" customHeight="1" x14ac:dyDescent="0.25">
      <c r="A89" s="4">
        <v>31</v>
      </c>
      <c r="B89" s="55" t="s">
        <v>158</v>
      </c>
      <c r="C89" s="56" t="s">
        <v>159</v>
      </c>
      <c r="D89" s="23">
        <v>43434</v>
      </c>
      <c r="E89" s="24">
        <v>45626</v>
      </c>
      <c r="F89" s="21"/>
      <c r="G89" s="22"/>
      <c r="H89" s="21"/>
      <c r="I89" s="22"/>
      <c r="J89" s="14">
        <v>50000</v>
      </c>
      <c r="K89" s="5">
        <v>50000</v>
      </c>
      <c r="L89" s="5">
        <v>0</v>
      </c>
      <c r="M89" s="5">
        <v>0</v>
      </c>
      <c r="N89" s="5">
        <v>50000</v>
      </c>
      <c r="O89" s="15">
        <v>0</v>
      </c>
    </row>
    <row r="90" spans="1:15" ht="12" customHeight="1" x14ac:dyDescent="0.25">
      <c r="A90" s="4">
        <v>32</v>
      </c>
      <c r="B90" s="55" t="s">
        <v>160</v>
      </c>
      <c r="C90" s="56" t="s">
        <v>161</v>
      </c>
      <c r="D90" s="23">
        <v>43434</v>
      </c>
      <c r="E90" s="24">
        <v>45626</v>
      </c>
      <c r="F90" s="21"/>
      <c r="G90" s="22"/>
      <c r="H90" s="21"/>
      <c r="I90" s="22"/>
      <c r="J90" s="14">
        <v>667000</v>
      </c>
      <c r="K90" s="5">
        <v>667000</v>
      </c>
      <c r="L90" s="5">
        <v>667000</v>
      </c>
      <c r="M90" s="5">
        <v>0</v>
      </c>
      <c r="N90" s="5">
        <v>0</v>
      </c>
      <c r="O90" s="15">
        <v>1</v>
      </c>
    </row>
    <row r="91" spans="1:15" ht="12" customHeight="1" x14ac:dyDescent="0.25">
      <c r="A91" s="4">
        <v>33</v>
      </c>
      <c r="B91" s="55" t="s">
        <v>162</v>
      </c>
      <c r="C91" s="56" t="s">
        <v>163</v>
      </c>
      <c r="D91" s="23">
        <v>43434</v>
      </c>
      <c r="E91" s="24">
        <v>45626</v>
      </c>
      <c r="F91" s="21"/>
      <c r="G91" s="22"/>
      <c r="H91" s="21"/>
      <c r="I91" s="22"/>
      <c r="J91" s="14">
        <v>121333.34</v>
      </c>
      <c r="K91" s="5">
        <v>121333.34</v>
      </c>
      <c r="L91" s="5">
        <v>0</v>
      </c>
      <c r="M91" s="5">
        <v>20758.28</v>
      </c>
      <c r="N91" s="5">
        <v>100575.06</v>
      </c>
      <c r="O91" s="15">
        <v>0.17108471587446616</v>
      </c>
    </row>
    <row r="92" spans="1:15" ht="12" customHeight="1" x14ac:dyDescent="0.25">
      <c r="A92" s="4">
        <v>34</v>
      </c>
      <c r="B92" s="55" t="s">
        <v>164</v>
      </c>
      <c r="C92" s="56" t="s">
        <v>165</v>
      </c>
      <c r="D92" s="23">
        <v>43434</v>
      </c>
      <c r="E92" s="24">
        <v>45626</v>
      </c>
      <c r="F92" s="21"/>
      <c r="G92" s="22"/>
      <c r="H92" s="21"/>
      <c r="I92" s="22"/>
      <c r="J92" s="14">
        <v>45000</v>
      </c>
      <c r="K92" s="5">
        <v>45000</v>
      </c>
      <c r="L92" s="5">
        <v>38482.239999999998</v>
      </c>
      <c r="M92" s="5">
        <v>0</v>
      </c>
      <c r="N92" s="5">
        <v>6517.760000000002</v>
      </c>
      <c r="O92" s="15">
        <v>0.85516088888888886</v>
      </c>
    </row>
    <row r="93" spans="1:15" ht="12" customHeight="1" x14ac:dyDescent="0.25">
      <c r="A93" s="4">
        <v>35</v>
      </c>
      <c r="B93" s="55" t="s">
        <v>166</v>
      </c>
      <c r="C93" s="56" t="s">
        <v>167</v>
      </c>
      <c r="D93" s="23">
        <v>43434</v>
      </c>
      <c r="E93" s="24">
        <v>45626</v>
      </c>
      <c r="F93" s="23">
        <v>43891</v>
      </c>
      <c r="G93" s="24">
        <v>46082</v>
      </c>
      <c r="H93" s="25">
        <v>44602</v>
      </c>
      <c r="I93" s="26">
        <v>46793</v>
      </c>
      <c r="J93" s="14">
        <v>50000</v>
      </c>
      <c r="K93" s="5">
        <v>338533.94</v>
      </c>
      <c r="L93" s="5">
        <v>309780.65999999997</v>
      </c>
      <c r="M93" s="5">
        <v>28753.279999999999</v>
      </c>
      <c r="N93" s="5">
        <v>2.9103830456733704E-11</v>
      </c>
      <c r="O93" s="15">
        <v>0.99999999999999978</v>
      </c>
    </row>
    <row r="94" spans="1:15" ht="12" customHeight="1" x14ac:dyDescent="0.25">
      <c r="A94" s="4">
        <v>36</v>
      </c>
      <c r="B94" s="55" t="s">
        <v>168</v>
      </c>
      <c r="C94" s="56" t="s">
        <v>169</v>
      </c>
      <c r="D94" s="23">
        <v>43434</v>
      </c>
      <c r="E94" s="24">
        <v>45626</v>
      </c>
      <c r="F94" s="23">
        <v>43891</v>
      </c>
      <c r="G94" s="24">
        <v>46082</v>
      </c>
      <c r="H94" s="21"/>
      <c r="I94" s="22"/>
      <c r="J94" s="14">
        <v>50000</v>
      </c>
      <c r="K94" s="5">
        <v>461153.69</v>
      </c>
      <c r="L94" s="5">
        <v>424153.69</v>
      </c>
      <c r="M94" s="5">
        <v>37000</v>
      </c>
      <c r="N94" s="5">
        <v>0</v>
      </c>
      <c r="O94" s="15">
        <v>1</v>
      </c>
    </row>
    <row r="95" spans="1:15" ht="12" customHeight="1" x14ac:dyDescent="0.25">
      <c r="A95" s="4">
        <v>37</v>
      </c>
      <c r="B95" s="55" t="s">
        <v>170</v>
      </c>
      <c r="C95" s="56" t="s">
        <v>171</v>
      </c>
      <c r="D95" s="23">
        <v>43434</v>
      </c>
      <c r="E95" s="24">
        <v>45626</v>
      </c>
      <c r="F95" s="21"/>
      <c r="G95" s="22"/>
      <c r="H95" s="21"/>
      <c r="I95" s="22"/>
      <c r="J95" s="14">
        <v>33198.5</v>
      </c>
      <c r="K95" s="5">
        <v>33198.5</v>
      </c>
      <c r="L95" s="5">
        <v>0</v>
      </c>
      <c r="M95" s="5">
        <v>0</v>
      </c>
      <c r="N95" s="5">
        <v>33198.5</v>
      </c>
      <c r="O95" s="15">
        <v>0</v>
      </c>
    </row>
    <row r="96" spans="1:15" ht="12" customHeight="1" x14ac:dyDescent="0.25">
      <c r="A96" s="4">
        <v>38</v>
      </c>
      <c r="B96" s="55" t="s">
        <v>172</v>
      </c>
      <c r="C96" s="56" t="s">
        <v>173</v>
      </c>
      <c r="D96" s="23">
        <v>43434</v>
      </c>
      <c r="E96" s="24">
        <v>45626</v>
      </c>
      <c r="F96" s="21"/>
      <c r="G96" s="22"/>
      <c r="H96" s="21"/>
      <c r="I96" s="22"/>
      <c r="J96" s="14">
        <v>220000</v>
      </c>
      <c r="K96" s="5">
        <v>220000</v>
      </c>
      <c r="L96" s="5">
        <v>0</v>
      </c>
      <c r="M96" s="5">
        <v>0</v>
      </c>
      <c r="N96" s="5">
        <v>220000</v>
      </c>
      <c r="O96" s="15">
        <v>0</v>
      </c>
    </row>
    <row r="97" spans="1:15" ht="12" customHeight="1" x14ac:dyDescent="0.25">
      <c r="A97" s="4">
        <v>39</v>
      </c>
      <c r="B97" s="55" t="s">
        <v>174</v>
      </c>
      <c r="C97" s="56" t="s">
        <v>175</v>
      </c>
      <c r="D97" s="21"/>
      <c r="E97" s="22"/>
      <c r="F97" s="38" t="s">
        <v>176</v>
      </c>
      <c r="G97" s="24">
        <v>46082</v>
      </c>
      <c r="H97" s="25">
        <v>44645</v>
      </c>
      <c r="I97" s="26">
        <v>46837</v>
      </c>
      <c r="J97" s="14">
        <v>48255</v>
      </c>
      <c r="K97" s="5">
        <v>367255</v>
      </c>
      <c r="L97" s="5">
        <v>336192.75</v>
      </c>
      <c r="M97" s="5">
        <v>0</v>
      </c>
      <c r="N97" s="5">
        <v>31062.25</v>
      </c>
      <c r="O97" s="15">
        <v>0.91542048440456902</v>
      </c>
    </row>
    <row r="98" spans="1:15" ht="12" customHeight="1" x14ac:dyDescent="0.25">
      <c r="A98" s="4">
        <v>40</v>
      </c>
      <c r="B98" s="55" t="s">
        <v>177</v>
      </c>
      <c r="C98" s="56" t="s">
        <v>178</v>
      </c>
      <c r="D98" s="23">
        <v>43434</v>
      </c>
      <c r="E98" s="24">
        <v>45626</v>
      </c>
      <c r="F98" s="21"/>
      <c r="G98" s="22"/>
      <c r="H98" s="21"/>
      <c r="I98" s="22"/>
      <c r="J98" s="14">
        <v>20032.12</v>
      </c>
      <c r="K98" s="5">
        <v>20032.12</v>
      </c>
      <c r="L98" s="5">
        <v>0</v>
      </c>
      <c r="M98" s="5">
        <v>0</v>
      </c>
      <c r="N98" s="5">
        <v>20032.12</v>
      </c>
      <c r="O98" s="15">
        <v>0</v>
      </c>
    </row>
    <row r="99" spans="1:15" ht="12" customHeight="1" x14ac:dyDescent="0.25">
      <c r="A99" s="4">
        <v>41</v>
      </c>
      <c r="B99" s="55" t="s">
        <v>179</v>
      </c>
      <c r="C99" s="56" t="s">
        <v>180</v>
      </c>
      <c r="D99" s="23">
        <v>43434</v>
      </c>
      <c r="E99" s="24">
        <v>45626</v>
      </c>
      <c r="F99" s="21"/>
      <c r="G99" s="22"/>
      <c r="H99" s="21"/>
      <c r="I99" s="22"/>
      <c r="J99" s="14">
        <v>35000</v>
      </c>
      <c r="K99" s="5">
        <v>35000</v>
      </c>
      <c r="L99" s="5">
        <v>0</v>
      </c>
      <c r="M99" s="5">
        <v>0</v>
      </c>
      <c r="N99" s="5">
        <v>35000</v>
      </c>
      <c r="O99" s="15">
        <v>0</v>
      </c>
    </row>
    <row r="100" spans="1:15" ht="12" customHeight="1" x14ac:dyDescent="0.25">
      <c r="A100" s="4">
        <v>42</v>
      </c>
      <c r="B100" s="58"/>
      <c r="C100" s="56" t="s">
        <v>181</v>
      </c>
      <c r="D100" s="21"/>
      <c r="E100" s="22"/>
      <c r="F100" s="21"/>
      <c r="G100" s="22"/>
      <c r="H100" s="21"/>
      <c r="I100" s="22"/>
      <c r="J100" s="41"/>
      <c r="K100" s="6"/>
      <c r="L100" s="6"/>
      <c r="M100" s="6"/>
      <c r="N100" s="6"/>
      <c r="O100" s="42"/>
    </row>
    <row r="101" spans="1:15" ht="12" customHeight="1" x14ac:dyDescent="0.25">
      <c r="A101" s="4">
        <v>43</v>
      </c>
      <c r="B101" s="55" t="s">
        <v>182</v>
      </c>
      <c r="C101" s="56" t="s">
        <v>183</v>
      </c>
      <c r="D101" s="25">
        <v>43483</v>
      </c>
      <c r="E101" s="26">
        <v>45675</v>
      </c>
      <c r="F101" s="21"/>
      <c r="G101" s="22"/>
      <c r="H101" s="21"/>
      <c r="I101" s="22"/>
      <c r="J101" s="14">
        <v>245333.33</v>
      </c>
      <c r="K101" s="5">
        <v>245333.33</v>
      </c>
      <c r="L101" s="5">
        <v>244815.19</v>
      </c>
      <c r="M101" s="5">
        <v>0</v>
      </c>
      <c r="N101" s="5">
        <v>518.13999999998487</v>
      </c>
      <c r="O101" s="15">
        <v>0.99788801627565249</v>
      </c>
    </row>
    <row r="102" spans="1:15" ht="12" customHeight="1" x14ac:dyDescent="0.25">
      <c r="A102" s="4">
        <v>44</v>
      </c>
      <c r="B102" s="55" t="s">
        <v>184</v>
      </c>
      <c r="C102" s="56" t="s">
        <v>185</v>
      </c>
      <c r="D102" s="23">
        <v>43434</v>
      </c>
      <c r="E102" s="24">
        <v>45626</v>
      </c>
      <c r="F102" s="21"/>
      <c r="G102" s="22"/>
      <c r="H102" s="21"/>
      <c r="I102" s="22"/>
      <c r="J102" s="14">
        <v>482903.33</v>
      </c>
      <c r="K102" s="5">
        <v>482903.33</v>
      </c>
      <c r="L102" s="5">
        <v>0</v>
      </c>
      <c r="M102" s="5">
        <v>0</v>
      </c>
      <c r="N102" s="5">
        <v>482903.33</v>
      </c>
      <c r="O102" s="15">
        <v>0</v>
      </c>
    </row>
    <row r="103" spans="1:15" ht="12" customHeight="1" x14ac:dyDescent="0.25">
      <c r="A103" s="4">
        <v>45</v>
      </c>
      <c r="B103" s="55" t="s">
        <v>186</v>
      </c>
      <c r="C103" s="56" t="s">
        <v>187</v>
      </c>
      <c r="D103" s="21"/>
      <c r="E103" s="22"/>
      <c r="F103" s="23">
        <v>43891</v>
      </c>
      <c r="G103" s="24">
        <v>46082</v>
      </c>
      <c r="H103" s="21"/>
      <c r="I103" s="22"/>
      <c r="J103" s="14">
        <v>70000</v>
      </c>
      <c r="K103" s="5">
        <v>70000</v>
      </c>
      <c r="L103" s="5">
        <v>0</v>
      </c>
      <c r="M103" s="5">
        <v>0</v>
      </c>
      <c r="N103" s="5">
        <v>70000</v>
      </c>
      <c r="O103" s="15">
        <v>0</v>
      </c>
    </row>
    <row r="104" spans="1:15" ht="12" customHeight="1" x14ac:dyDescent="0.25">
      <c r="A104" s="4">
        <v>46</v>
      </c>
      <c r="B104" s="55" t="s">
        <v>188</v>
      </c>
      <c r="C104" s="56" t="s">
        <v>189</v>
      </c>
      <c r="D104" s="23">
        <v>43434</v>
      </c>
      <c r="E104" s="24">
        <v>45626</v>
      </c>
      <c r="F104" s="21"/>
      <c r="G104" s="22"/>
      <c r="H104" s="21"/>
      <c r="I104" s="22"/>
      <c r="J104" s="14">
        <v>144000</v>
      </c>
      <c r="K104" s="5">
        <v>144000</v>
      </c>
      <c r="L104" s="5">
        <v>95294</v>
      </c>
      <c r="M104" s="5">
        <v>0</v>
      </c>
      <c r="N104" s="5">
        <v>48706</v>
      </c>
      <c r="O104" s="15">
        <v>0.66176388888888893</v>
      </c>
    </row>
    <row r="105" spans="1:15" ht="12" customHeight="1" x14ac:dyDescent="0.25">
      <c r="A105" s="4">
        <v>47</v>
      </c>
      <c r="B105" s="55" t="s">
        <v>190</v>
      </c>
      <c r="C105" s="56" t="s">
        <v>191</v>
      </c>
      <c r="D105" s="23">
        <v>43434</v>
      </c>
      <c r="E105" s="24">
        <v>45626</v>
      </c>
      <c r="F105" s="21"/>
      <c r="G105" s="22"/>
      <c r="H105" s="21"/>
      <c r="I105" s="22"/>
      <c r="J105" s="14">
        <v>39500</v>
      </c>
      <c r="K105" s="5">
        <v>39500</v>
      </c>
      <c r="L105" s="5">
        <v>0</v>
      </c>
      <c r="M105" s="5">
        <v>0</v>
      </c>
      <c r="N105" s="5">
        <v>39500</v>
      </c>
      <c r="O105" s="15">
        <v>0</v>
      </c>
    </row>
    <row r="106" spans="1:15" ht="12" customHeight="1" x14ac:dyDescent="0.25">
      <c r="A106" s="4">
        <v>48</v>
      </c>
      <c r="B106" s="55" t="s">
        <v>192</v>
      </c>
      <c r="C106" s="56" t="s">
        <v>193</v>
      </c>
      <c r="D106" s="23">
        <v>43434</v>
      </c>
      <c r="E106" s="24">
        <v>45626</v>
      </c>
      <c r="F106" s="21"/>
      <c r="G106" s="22"/>
      <c r="H106" s="21"/>
      <c r="I106" s="22"/>
      <c r="J106" s="14">
        <v>86427</v>
      </c>
      <c r="K106" s="5">
        <v>86427</v>
      </c>
      <c r="L106" s="5">
        <v>86427</v>
      </c>
      <c r="M106" s="5">
        <v>0</v>
      </c>
      <c r="N106" s="5">
        <v>0</v>
      </c>
      <c r="O106" s="15">
        <v>1</v>
      </c>
    </row>
    <row r="107" spans="1:15" ht="12" customHeight="1" x14ac:dyDescent="0.25">
      <c r="A107" s="4">
        <v>49</v>
      </c>
      <c r="B107" s="55" t="s">
        <v>194</v>
      </c>
      <c r="C107" s="56" t="s">
        <v>195</v>
      </c>
      <c r="D107" s="23">
        <v>43434</v>
      </c>
      <c r="E107" s="24">
        <v>45626</v>
      </c>
      <c r="F107" s="21"/>
      <c r="G107" s="22"/>
      <c r="H107" s="21"/>
      <c r="I107" s="22"/>
      <c r="J107" s="14">
        <v>7000</v>
      </c>
      <c r="K107" s="5">
        <v>7000</v>
      </c>
      <c r="L107" s="5">
        <v>0</v>
      </c>
      <c r="M107" s="5">
        <v>0</v>
      </c>
      <c r="N107" s="5">
        <v>7000</v>
      </c>
      <c r="O107" s="15">
        <v>0</v>
      </c>
    </row>
    <row r="108" spans="1:15" ht="12" customHeight="1" x14ac:dyDescent="0.25">
      <c r="A108" s="4">
        <v>50</v>
      </c>
      <c r="B108" s="55" t="s">
        <v>196</v>
      </c>
      <c r="C108" s="56" t="s">
        <v>197</v>
      </c>
      <c r="D108" s="23">
        <v>43434</v>
      </c>
      <c r="E108" s="24">
        <v>45626</v>
      </c>
      <c r="F108" s="21"/>
      <c r="G108" s="22"/>
      <c r="H108" s="21"/>
      <c r="I108" s="22"/>
      <c r="J108" s="14">
        <v>3503</v>
      </c>
      <c r="K108" s="5">
        <v>3503</v>
      </c>
      <c r="L108" s="5">
        <v>0</v>
      </c>
      <c r="M108" s="5">
        <v>0</v>
      </c>
      <c r="N108" s="5">
        <v>3503</v>
      </c>
      <c r="O108" s="15">
        <v>0</v>
      </c>
    </row>
    <row r="109" spans="1:15" ht="12" customHeight="1" x14ac:dyDescent="0.25">
      <c r="A109" s="4">
        <v>51</v>
      </c>
      <c r="B109" s="55" t="s">
        <v>198</v>
      </c>
      <c r="C109" s="56" t="s">
        <v>199</v>
      </c>
      <c r="D109" s="23">
        <v>43434</v>
      </c>
      <c r="E109" s="24">
        <v>45626</v>
      </c>
      <c r="F109" s="21"/>
      <c r="G109" s="22"/>
      <c r="H109" s="21"/>
      <c r="I109" s="22"/>
      <c r="J109" s="14">
        <v>876000</v>
      </c>
      <c r="K109" s="5">
        <v>876000</v>
      </c>
      <c r="L109" s="5">
        <v>0</v>
      </c>
      <c r="M109" s="5">
        <v>0</v>
      </c>
      <c r="N109" s="5">
        <v>876000</v>
      </c>
      <c r="O109" s="15">
        <v>0</v>
      </c>
    </row>
    <row r="110" spans="1:15" ht="12" customHeight="1" x14ac:dyDescent="0.25">
      <c r="A110" s="52" t="s">
        <v>679</v>
      </c>
      <c r="B110" s="55" t="s">
        <v>200</v>
      </c>
      <c r="C110" s="56" t="s">
        <v>201</v>
      </c>
      <c r="D110" s="21"/>
      <c r="E110" s="22"/>
      <c r="F110" s="25">
        <v>44475</v>
      </c>
      <c r="G110" s="26">
        <v>46666</v>
      </c>
      <c r="H110" s="21"/>
      <c r="I110" s="22"/>
      <c r="J110" s="14">
        <v>69641.67</v>
      </c>
      <c r="K110" s="5">
        <v>69641.67</v>
      </c>
      <c r="L110" s="5">
        <v>69641.67</v>
      </c>
      <c r="M110" s="5">
        <v>0</v>
      </c>
      <c r="N110" s="5">
        <v>0</v>
      </c>
      <c r="O110" s="15">
        <v>1</v>
      </c>
    </row>
    <row r="111" spans="1:15" ht="12" customHeight="1" x14ac:dyDescent="0.25">
      <c r="A111" s="52">
        <v>52</v>
      </c>
      <c r="B111" s="65">
        <v>408118</v>
      </c>
      <c r="C111" s="56" t="s">
        <v>201</v>
      </c>
      <c r="D111" s="21"/>
      <c r="E111" s="22"/>
      <c r="F111" s="25">
        <v>43529</v>
      </c>
      <c r="G111" s="26">
        <v>45721</v>
      </c>
      <c r="H111" s="21"/>
      <c r="I111" s="22"/>
      <c r="J111" s="14">
        <v>972025</v>
      </c>
      <c r="K111" s="5">
        <v>972025</v>
      </c>
      <c r="L111" s="5">
        <v>972025</v>
      </c>
      <c r="M111" s="5">
        <v>0</v>
      </c>
      <c r="N111" s="5">
        <v>0</v>
      </c>
      <c r="O111" s="15">
        <v>1</v>
      </c>
    </row>
    <row r="112" spans="1:15" ht="12" customHeight="1" x14ac:dyDescent="0.25">
      <c r="A112" s="4" t="s">
        <v>680</v>
      </c>
      <c r="B112" s="55" t="s">
        <v>202</v>
      </c>
      <c r="C112" s="56" t="s">
        <v>203</v>
      </c>
      <c r="D112" s="23">
        <v>43434</v>
      </c>
      <c r="E112" s="24">
        <v>45626</v>
      </c>
      <c r="F112" s="21"/>
      <c r="G112" s="22"/>
      <c r="H112" s="21"/>
      <c r="I112" s="22"/>
      <c r="J112" s="14">
        <v>69641.67</v>
      </c>
      <c r="K112" s="5">
        <v>0</v>
      </c>
      <c r="L112" s="5">
        <v>0</v>
      </c>
      <c r="M112" s="5">
        <v>0</v>
      </c>
      <c r="N112" s="5">
        <v>0</v>
      </c>
      <c r="O112" s="15" t="s">
        <v>700</v>
      </c>
    </row>
    <row r="113" spans="1:15" ht="12" customHeight="1" x14ac:dyDescent="0.25">
      <c r="A113" s="4">
        <v>54</v>
      </c>
      <c r="B113" s="55" t="s">
        <v>204</v>
      </c>
      <c r="C113" s="56" t="s">
        <v>205</v>
      </c>
      <c r="D113" s="23">
        <v>43434</v>
      </c>
      <c r="E113" s="24">
        <v>45626</v>
      </c>
      <c r="F113" s="21"/>
      <c r="G113" s="22"/>
      <c r="H113" s="21"/>
      <c r="I113" s="22"/>
      <c r="J113" s="14">
        <v>70000</v>
      </c>
      <c r="K113" s="5">
        <v>0</v>
      </c>
      <c r="L113" s="5">
        <v>0</v>
      </c>
      <c r="M113" s="5">
        <v>0</v>
      </c>
      <c r="N113" s="5">
        <v>0</v>
      </c>
      <c r="O113" s="15" t="s">
        <v>700</v>
      </c>
    </row>
    <row r="114" spans="1:15" ht="12" customHeight="1" x14ac:dyDescent="0.25">
      <c r="A114" s="4">
        <v>55</v>
      </c>
      <c r="B114" s="55" t="s">
        <v>206</v>
      </c>
      <c r="C114" s="56" t="s">
        <v>207</v>
      </c>
      <c r="D114" s="23">
        <v>43434</v>
      </c>
      <c r="E114" s="24">
        <v>45626</v>
      </c>
      <c r="F114" s="25">
        <v>44490</v>
      </c>
      <c r="G114" s="26">
        <v>46681</v>
      </c>
      <c r="H114" s="25">
        <v>44490</v>
      </c>
      <c r="I114" s="26">
        <v>46681</v>
      </c>
      <c r="J114" s="14">
        <v>100000</v>
      </c>
      <c r="K114" s="5">
        <v>0</v>
      </c>
      <c r="L114" s="5">
        <v>0</v>
      </c>
      <c r="M114" s="5">
        <v>0</v>
      </c>
      <c r="N114" s="5">
        <v>0</v>
      </c>
      <c r="O114" s="15" t="s">
        <v>700</v>
      </c>
    </row>
    <row r="115" spans="1:15" ht="12" customHeight="1" x14ac:dyDescent="0.25">
      <c r="A115" s="4">
        <v>56</v>
      </c>
      <c r="B115" s="55" t="s">
        <v>208</v>
      </c>
      <c r="C115" s="56" t="s">
        <v>209</v>
      </c>
      <c r="D115" s="21"/>
      <c r="E115" s="22"/>
      <c r="F115" s="21"/>
      <c r="G115" s="22"/>
      <c r="H115" s="25">
        <v>44329</v>
      </c>
      <c r="I115" s="26">
        <v>46520</v>
      </c>
      <c r="J115" s="14">
        <v>321666.67</v>
      </c>
      <c r="K115" s="5">
        <v>1041666.67</v>
      </c>
      <c r="L115" s="5">
        <v>219456.03</v>
      </c>
      <c r="M115" s="5">
        <v>0</v>
      </c>
      <c r="N115" s="5">
        <v>822210.64</v>
      </c>
      <c r="O115" s="15">
        <v>0.21067778812583107</v>
      </c>
    </row>
    <row r="116" spans="1:15" ht="12" customHeight="1" x14ac:dyDescent="0.25">
      <c r="A116" s="4">
        <v>57</v>
      </c>
      <c r="B116" s="55" t="s">
        <v>210</v>
      </c>
      <c r="C116" s="56" t="s">
        <v>211</v>
      </c>
      <c r="D116" s="23">
        <v>43434</v>
      </c>
      <c r="E116" s="24">
        <v>45626</v>
      </c>
      <c r="F116" s="21"/>
      <c r="G116" s="22"/>
      <c r="H116" s="21"/>
      <c r="I116" s="22"/>
      <c r="J116" s="14">
        <v>150000</v>
      </c>
      <c r="K116" s="5">
        <v>50000</v>
      </c>
      <c r="L116" s="5">
        <v>37500</v>
      </c>
      <c r="M116" s="5">
        <v>12500</v>
      </c>
      <c r="N116" s="5">
        <v>0</v>
      </c>
      <c r="O116" s="15">
        <v>1</v>
      </c>
    </row>
    <row r="117" spans="1:15" ht="12" customHeight="1" x14ac:dyDescent="0.25">
      <c r="A117" s="4">
        <v>58</v>
      </c>
      <c r="B117" s="55" t="s">
        <v>212</v>
      </c>
      <c r="C117" s="56" t="s">
        <v>213</v>
      </c>
      <c r="D117" s="23">
        <v>43434</v>
      </c>
      <c r="E117" s="24">
        <v>45626</v>
      </c>
      <c r="F117" s="23">
        <v>43891</v>
      </c>
      <c r="G117" s="24">
        <v>46082</v>
      </c>
      <c r="H117" s="21"/>
      <c r="I117" s="22"/>
      <c r="J117" s="14">
        <v>250000</v>
      </c>
      <c r="K117" s="5">
        <v>632133.67000000004</v>
      </c>
      <c r="L117" s="5">
        <v>632133.67000000004</v>
      </c>
      <c r="M117" s="5">
        <v>0</v>
      </c>
      <c r="N117" s="5">
        <v>0</v>
      </c>
      <c r="O117" s="15">
        <v>1</v>
      </c>
    </row>
    <row r="118" spans="1:15" ht="12" customHeight="1" x14ac:dyDescent="0.25">
      <c r="A118" s="4">
        <v>59</v>
      </c>
      <c r="B118" s="55" t="s">
        <v>214</v>
      </c>
      <c r="C118" s="56" t="s">
        <v>215</v>
      </c>
      <c r="D118" s="25">
        <v>43483</v>
      </c>
      <c r="E118" s="26">
        <v>45675</v>
      </c>
      <c r="F118" s="21"/>
      <c r="G118" s="22"/>
      <c r="H118" s="21"/>
      <c r="I118" s="22"/>
      <c r="J118" s="14">
        <v>271666.67</v>
      </c>
      <c r="K118" s="5">
        <v>239533</v>
      </c>
      <c r="L118" s="5">
        <v>239533</v>
      </c>
      <c r="M118" s="5">
        <v>0</v>
      </c>
      <c r="N118" s="5">
        <v>0</v>
      </c>
      <c r="O118" s="15">
        <v>1</v>
      </c>
    </row>
    <row r="119" spans="1:15" ht="12" customHeight="1" x14ac:dyDescent="0.25">
      <c r="A119" s="4">
        <v>60</v>
      </c>
      <c r="B119" s="55" t="s">
        <v>216</v>
      </c>
      <c r="C119" s="56" t="s">
        <v>217</v>
      </c>
      <c r="D119" s="23">
        <v>43434</v>
      </c>
      <c r="E119" s="24">
        <v>45626</v>
      </c>
      <c r="F119" s="23">
        <v>43891</v>
      </c>
      <c r="G119" s="24">
        <v>46082</v>
      </c>
      <c r="H119" s="21"/>
      <c r="I119" s="22"/>
      <c r="J119" s="14">
        <v>40000</v>
      </c>
      <c r="K119" s="5">
        <v>140000</v>
      </c>
      <c r="L119" s="5">
        <v>0</v>
      </c>
      <c r="M119" s="5">
        <v>0</v>
      </c>
      <c r="N119" s="5">
        <v>140000</v>
      </c>
      <c r="O119" s="15">
        <v>0</v>
      </c>
    </row>
    <row r="120" spans="1:15" ht="12" customHeight="1" x14ac:dyDescent="0.25">
      <c r="A120" s="4">
        <v>61</v>
      </c>
      <c r="B120" s="55" t="s">
        <v>218</v>
      </c>
      <c r="C120" s="56" t="s">
        <v>219</v>
      </c>
      <c r="D120" s="21"/>
      <c r="E120" s="22"/>
      <c r="F120" s="25">
        <v>44698</v>
      </c>
      <c r="G120" s="26">
        <v>47255</v>
      </c>
      <c r="H120" s="21"/>
      <c r="I120" s="22"/>
      <c r="J120" s="14">
        <v>225000</v>
      </c>
      <c r="K120" s="5">
        <v>225000</v>
      </c>
      <c r="L120" s="5">
        <v>0</v>
      </c>
      <c r="M120" s="5">
        <v>0</v>
      </c>
      <c r="N120" s="5">
        <v>225000</v>
      </c>
      <c r="O120" s="15">
        <v>0</v>
      </c>
    </row>
    <row r="121" spans="1:15" ht="12" customHeight="1" x14ac:dyDescent="0.25">
      <c r="A121" s="4">
        <v>62</v>
      </c>
      <c r="B121" s="55" t="s">
        <v>220</v>
      </c>
      <c r="C121" s="56" t="s">
        <v>221</v>
      </c>
      <c r="D121" s="21"/>
      <c r="E121" s="22"/>
      <c r="F121" s="23">
        <v>43891</v>
      </c>
      <c r="G121" s="24">
        <v>46082</v>
      </c>
      <c r="H121" s="21"/>
      <c r="I121" s="22"/>
      <c r="J121" s="14">
        <v>162025.82</v>
      </c>
      <c r="K121" s="5">
        <v>162025.82</v>
      </c>
      <c r="L121" s="5">
        <v>0</v>
      </c>
      <c r="M121" s="5">
        <v>0</v>
      </c>
      <c r="N121" s="5">
        <v>162025.82</v>
      </c>
      <c r="O121" s="15">
        <v>0</v>
      </c>
    </row>
    <row r="122" spans="1:15" ht="12" customHeight="1" x14ac:dyDescent="0.25">
      <c r="A122" s="4">
        <v>63</v>
      </c>
      <c r="B122" s="55" t="s">
        <v>222</v>
      </c>
      <c r="C122" s="56" t="s">
        <v>223</v>
      </c>
      <c r="D122" s="21"/>
      <c r="E122" s="22"/>
      <c r="F122" s="25">
        <v>44449</v>
      </c>
      <c r="G122" s="26">
        <v>46640</v>
      </c>
      <c r="H122" s="21"/>
      <c r="I122" s="22"/>
      <c r="J122" s="14">
        <v>1344623.31</v>
      </c>
      <c r="K122" s="5">
        <v>1344623.31</v>
      </c>
      <c r="L122" s="5">
        <v>1344623.31</v>
      </c>
      <c r="M122" s="5">
        <v>0</v>
      </c>
      <c r="N122" s="5">
        <v>0</v>
      </c>
      <c r="O122" s="15">
        <v>1</v>
      </c>
    </row>
    <row r="123" spans="1:15" ht="12" customHeight="1" x14ac:dyDescent="0.25">
      <c r="A123" s="4">
        <v>64</v>
      </c>
      <c r="B123" s="55" t="s">
        <v>224</v>
      </c>
      <c r="C123" s="56" t="s">
        <v>225</v>
      </c>
      <c r="D123" s="23">
        <v>43434</v>
      </c>
      <c r="E123" s="24">
        <v>45626</v>
      </c>
      <c r="F123" s="21"/>
      <c r="G123" s="22"/>
      <c r="H123" s="21"/>
      <c r="I123" s="22"/>
      <c r="J123" s="14">
        <v>350000</v>
      </c>
      <c r="K123" s="5">
        <v>350000</v>
      </c>
      <c r="L123" s="5">
        <v>0</v>
      </c>
      <c r="M123" s="5">
        <v>0</v>
      </c>
      <c r="N123" s="5">
        <v>350000</v>
      </c>
      <c r="O123" s="15">
        <v>0</v>
      </c>
    </row>
    <row r="124" spans="1:15" ht="12" customHeight="1" x14ac:dyDescent="0.25">
      <c r="A124" s="4">
        <v>65</v>
      </c>
      <c r="B124" s="55" t="s">
        <v>226</v>
      </c>
      <c r="C124" s="56" t="s">
        <v>227</v>
      </c>
      <c r="D124" s="23">
        <v>43434</v>
      </c>
      <c r="E124" s="24">
        <v>45626</v>
      </c>
      <c r="F124" s="21"/>
      <c r="G124" s="22"/>
      <c r="H124" s="21"/>
      <c r="I124" s="22"/>
      <c r="J124" s="14">
        <v>300000</v>
      </c>
      <c r="K124" s="5">
        <v>300000</v>
      </c>
      <c r="L124" s="5">
        <v>31780</v>
      </c>
      <c r="M124" s="5">
        <v>13255.08</v>
      </c>
      <c r="N124" s="5">
        <v>254964.92</v>
      </c>
      <c r="O124" s="15">
        <v>0.15011693333333334</v>
      </c>
    </row>
    <row r="125" spans="1:15" ht="12" customHeight="1" x14ac:dyDescent="0.25">
      <c r="A125" s="4">
        <v>66</v>
      </c>
      <c r="B125" s="55" t="s">
        <v>228</v>
      </c>
      <c r="C125" s="56" t="s">
        <v>229</v>
      </c>
      <c r="D125" s="23">
        <v>43434</v>
      </c>
      <c r="E125" s="24">
        <v>45626</v>
      </c>
      <c r="F125" s="23">
        <v>43891</v>
      </c>
      <c r="G125" s="24">
        <v>46082</v>
      </c>
      <c r="H125" s="21"/>
      <c r="I125" s="22"/>
      <c r="J125" s="14">
        <v>50000</v>
      </c>
      <c r="K125" s="5">
        <v>450000</v>
      </c>
      <c r="L125" s="5">
        <v>296150.75</v>
      </c>
      <c r="M125" s="5">
        <v>148075.37</v>
      </c>
      <c r="N125" s="5">
        <v>5773.8800000000047</v>
      </c>
      <c r="O125" s="15">
        <v>0.98716915555555551</v>
      </c>
    </row>
    <row r="126" spans="1:15" ht="12" customHeight="1" x14ac:dyDescent="0.25">
      <c r="A126" s="4">
        <v>67</v>
      </c>
      <c r="B126" s="55" t="s">
        <v>230</v>
      </c>
      <c r="C126" s="56" t="s">
        <v>231</v>
      </c>
      <c r="D126" s="23">
        <v>43434</v>
      </c>
      <c r="E126" s="24">
        <v>45626</v>
      </c>
      <c r="F126" s="21"/>
      <c r="G126" s="22"/>
      <c r="H126" s="21"/>
      <c r="I126" s="22"/>
      <c r="J126" s="14">
        <v>80000</v>
      </c>
      <c r="K126" s="5">
        <v>80000</v>
      </c>
      <c r="L126" s="5">
        <v>0</v>
      </c>
      <c r="M126" s="5">
        <v>0</v>
      </c>
      <c r="N126" s="5">
        <v>80000</v>
      </c>
      <c r="O126" s="15">
        <v>0</v>
      </c>
    </row>
    <row r="127" spans="1:15" ht="12" customHeight="1" x14ac:dyDescent="0.25">
      <c r="A127" s="4">
        <v>68</v>
      </c>
      <c r="B127" s="55" t="s">
        <v>232</v>
      </c>
      <c r="C127" s="56" t="s">
        <v>233</v>
      </c>
      <c r="D127" s="23">
        <v>43434</v>
      </c>
      <c r="E127" s="24">
        <v>45626</v>
      </c>
      <c r="F127" s="21"/>
      <c r="G127" s="22"/>
      <c r="H127" s="21"/>
      <c r="I127" s="22"/>
      <c r="J127" s="14">
        <v>17000</v>
      </c>
      <c r="K127" s="5">
        <v>17000</v>
      </c>
      <c r="L127" s="5">
        <v>0</v>
      </c>
      <c r="M127" s="5">
        <v>0</v>
      </c>
      <c r="N127" s="5">
        <v>17000</v>
      </c>
      <c r="O127" s="15">
        <v>0</v>
      </c>
    </row>
    <row r="128" spans="1:15" ht="12" customHeight="1" x14ac:dyDescent="0.25">
      <c r="A128" s="4">
        <v>69</v>
      </c>
      <c r="B128" s="55" t="s">
        <v>234</v>
      </c>
      <c r="C128" s="56" t="s">
        <v>235</v>
      </c>
      <c r="D128" s="21"/>
      <c r="E128" s="22"/>
      <c r="F128" s="23">
        <v>43891</v>
      </c>
      <c r="G128" s="24">
        <v>46082</v>
      </c>
      <c r="H128" s="21"/>
      <c r="I128" s="22"/>
      <c r="J128" s="14">
        <v>200000</v>
      </c>
      <c r="K128" s="5">
        <v>200000</v>
      </c>
      <c r="L128" s="5">
        <v>0</v>
      </c>
      <c r="M128" s="5">
        <v>0</v>
      </c>
      <c r="N128" s="5">
        <v>200000</v>
      </c>
      <c r="O128" s="15">
        <v>0</v>
      </c>
    </row>
    <row r="129" spans="1:15" ht="12" customHeight="1" x14ac:dyDescent="0.25">
      <c r="A129" s="4">
        <v>70</v>
      </c>
      <c r="B129" s="58"/>
      <c r="C129" s="56" t="s">
        <v>236</v>
      </c>
      <c r="D129" s="21"/>
      <c r="E129" s="22"/>
      <c r="F129" s="21"/>
      <c r="G129" s="22"/>
      <c r="H129" s="21"/>
      <c r="I129" s="22"/>
      <c r="J129" s="41"/>
      <c r="K129" s="6"/>
      <c r="L129" s="6"/>
      <c r="M129" s="6"/>
      <c r="N129" s="6"/>
      <c r="O129" s="42"/>
    </row>
    <row r="130" spans="1:15" ht="12" customHeight="1" x14ac:dyDescent="0.25">
      <c r="A130" s="4">
        <v>71</v>
      </c>
      <c r="B130" s="55" t="s">
        <v>237</v>
      </c>
      <c r="C130" s="56" t="s">
        <v>238</v>
      </c>
      <c r="D130" s="23">
        <v>43434</v>
      </c>
      <c r="E130" s="24">
        <v>45626</v>
      </c>
      <c r="F130" s="21"/>
      <c r="G130" s="22"/>
      <c r="H130" s="21"/>
      <c r="I130" s="22"/>
      <c r="J130" s="41">
        <v>60000</v>
      </c>
      <c r="K130" s="6">
        <v>60000</v>
      </c>
      <c r="L130" s="6">
        <v>0</v>
      </c>
      <c r="M130" s="6">
        <v>0</v>
      </c>
      <c r="N130" s="6">
        <v>60000</v>
      </c>
      <c r="O130" s="42">
        <v>0</v>
      </c>
    </row>
    <row r="131" spans="1:15" ht="12" customHeight="1" x14ac:dyDescent="0.25">
      <c r="A131" s="4">
        <v>72</v>
      </c>
      <c r="B131" s="55" t="s">
        <v>239</v>
      </c>
      <c r="C131" s="56" t="s">
        <v>240</v>
      </c>
      <c r="D131" s="23">
        <v>43434</v>
      </c>
      <c r="E131" s="24">
        <v>45626</v>
      </c>
      <c r="F131" s="21"/>
      <c r="G131" s="22"/>
      <c r="H131" s="21"/>
      <c r="I131" s="22"/>
      <c r="J131" s="41">
        <v>56000</v>
      </c>
      <c r="K131" s="6">
        <v>56000</v>
      </c>
      <c r="L131" s="6">
        <v>0</v>
      </c>
      <c r="M131" s="6">
        <v>0</v>
      </c>
      <c r="N131" s="6">
        <v>56000</v>
      </c>
      <c r="O131" s="42">
        <v>0</v>
      </c>
    </row>
    <row r="132" spans="1:15" ht="12" customHeight="1" x14ac:dyDescent="0.25">
      <c r="A132" s="4">
        <v>73</v>
      </c>
      <c r="B132" s="55" t="s">
        <v>241</v>
      </c>
      <c r="C132" s="56" t="s">
        <v>242</v>
      </c>
      <c r="D132" s="23">
        <v>43434</v>
      </c>
      <c r="E132" s="24">
        <v>45626</v>
      </c>
      <c r="F132" s="21"/>
      <c r="G132" s="22"/>
      <c r="H132" s="21"/>
      <c r="I132" s="22"/>
      <c r="J132" s="41">
        <v>200000</v>
      </c>
      <c r="K132" s="6">
        <v>200000</v>
      </c>
      <c r="L132" s="6">
        <v>0</v>
      </c>
      <c r="M132" s="6">
        <v>0</v>
      </c>
      <c r="N132" s="6">
        <v>200000</v>
      </c>
      <c r="O132" s="42">
        <v>0</v>
      </c>
    </row>
    <row r="133" spans="1:15" ht="12" customHeight="1" x14ac:dyDescent="0.25">
      <c r="A133" s="4">
        <v>74</v>
      </c>
      <c r="B133" s="55" t="s">
        <v>243</v>
      </c>
      <c r="C133" s="56" t="s">
        <v>244</v>
      </c>
      <c r="D133" s="23">
        <v>43434</v>
      </c>
      <c r="E133" s="24">
        <v>45626</v>
      </c>
      <c r="F133" s="21"/>
      <c r="G133" s="22"/>
      <c r="H133" s="21"/>
      <c r="I133" s="22"/>
      <c r="J133" s="41">
        <v>100000</v>
      </c>
      <c r="K133" s="6">
        <v>100000</v>
      </c>
      <c r="L133" s="6">
        <v>42178.75</v>
      </c>
      <c r="M133" s="6">
        <v>0</v>
      </c>
      <c r="N133" s="6">
        <v>57821.25</v>
      </c>
      <c r="O133" s="42">
        <v>0.42178749999999998</v>
      </c>
    </row>
    <row r="134" spans="1:15" ht="12" customHeight="1" x14ac:dyDescent="0.25">
      <c r="A134" s="4">
        <v>75</v>
      </c>
      <c r="B134" s="55" t="s">
        <v>245</v>
      </c>
      <c r="C134" s="56" t="s">
        <v>246</v>
      </c>
      <c r="D134" s="25">
        <v>43483</v>
      </c>
      <c r="E134" s="26">
        <v>45675</v>
      </c>
      <c r="F134" s="21"/>
      <c r="G134" s="22"/>
      <c r="H134" s="21"/>
      <c r="I134" s="22"/>
      <c r="J134" s="41">
        <v>318000</v>
      </c>
      <c r="K134" s="6">
        <v>318000</v>
      </c>
      <c r="L134" s="6">
        <v>273700</v>
      </c>
      <c r="M134" s="6">
        <v>0</v>
      </c>
      <c r="N134" s="6">
        <v>44300</v>
      </c>
      <c r="O134" s="42">
        <v>0.86069182389937104</v>
      </c>
    </row>
    <row r="135" spans="1:15" ht="12" customHeight="1" x14ac:dyDescent="0.25">
      <c r="A135" s="4">
        <v>76</v>
      </c>
      <c r="B135" s="55" t="s">
        <v>247</v>
      </c>
      <c r="C135" s="56" t="s">
        <v>248</v>
      </c>
      <c r="D135" s="23">
        <v>43434</v>
      </c>
      <c r="E135" s="24">
        <v>45626</v>
      </c>
      <c r="F135" s="21"/>
      <c r="G135" s="22"/>
      <c r="H135" s="21"/>
      <c r="I135" s="22"/>
      <c r="J135" s="41">
        <v>1000000</v>
      </c>
      <c r="K135" s="6">
        <v>1000000</v>
      </c>
      <c r="L135" s="6">
        <v>626492.77</v>
      </c>
      <c r="M135" s="6">
        <v>415281.23</v>
      </c>
      <c r="N135" s="6">
        <v>-41774</v>
      </c>
      <c r="O135" s="42">
        <v>1.041774</v>
      </c>
    </row>
    <row r="136" spans="1:15" ht="12" customHeight="1" x14ac:dyDescent="0.25">
      <c r="A136" s="4">
        <v>77</v>
      </c>
      <c r="B136" s="55" t="s">
        <v>249</v>
      </c>
      <c r="C136" s="56" t="s">
        <v>250</v>
      </c>
      <c r="D136" s="23">
        <v>43434</v>
      </c>
      <c r="E136" s="24">
        <v>45626</v>
      </c>
      <c r="F136" s="21"/>
      <c r="G136" s="22"/>
      <c r="H136" s="21"/>
      <c r="I136" s="22"/>
      <c r="J136" s="41">
        <v>200000</v>
      </c>
      <c r="K136" s="6">
        <v>200000</v>
      </c>
      <c r="L136" s="6">
        <v>153841.20000000001</v>
      </c>
      <c r="M136" s="6">
        <v>0</v>
      </c>
      <c r="N136" s="6">
        <v>46158.799999999988</v>
      </c>
      <c r="O136" s="42">
        <v>0.76920600000000006</v>
      </c>
    </row>
    <row r="137" spans="1:15" ht="12" customHeight="1" x14ac:dyDescent="0.25">
      <c r="A137" s="4">
        <v>78</v>
      </c>
      <c r="B137" s="55" t="s">
        <v>251</v>
      </c>
      <c r="C137" s="56" t="s">
        <v>252</v>
      </c>
      <c r="D137" s="23">
        <v>43434</v>
      </c>
      <c r="E137" s="24">
        <v>45626</v>
      </c>
      <c r="F137" s="21"/>
      <c r="G137" s="22"/>
      <c r="H137" s="21"/>
      <c r="I137" s="22"/>
      <c r="J137" s="41">
        <v>90000</v>
      </c>
      <c r="K137" s="6">
        <v>90000</v>
      </c>
      <c r="L137" s="6">
        <v>4123.8900000000003</v>
      </c>
      <c r="M137" s="6">
        <v>0</v>
      </c>
      <c r="N137" s="6">
        <v>85876.11</v>
      </c>
      <c r="O137" s="42">
        <v>4.5821000000000001E-2</v>
      </c>
    </row>
    <row r="138" spans="1:15" ht="12" customHeight="1" x14ac:dyDescent="0.25">
      <c r="A138" s="4">
        <v>79</v>
      </c>
      <c r="B138" s="55" t="s">
        <v>253</v>
      </c>
      <c r="C138" s="56" t="s">
        <v>254</v>
      </c>
      <c r="D138" s="23">
        <v>43434</v>
      </c>
      <c r="E138" s="24">
        <v>45626</v>
      </c>
      <c r="F138" s="21"/>
      <c r="G138" s="22"/>
      <c r="H138" s="21"/>
      <c r="I138" s="22"/>
      <c r="J138" s="41">
        <v>85000</v>
      </c>
      <c r="K138" s="6">
        <v>85000</v>
      </c>
      <c r="L138" s="6">
        <v>0</v>
      </c>
      <c r="M138" s="6">
        <v>0</v>
      </c>
      <c r="N138" s="6">
        <v>85000</v>
      </c>
      <c r="O138" s="42">
        <v>0</v>
      </c>
    </row>
    <row r="139" spans="1:15" ht="12" customHeight="1" x14ac:dyDescent="0.25">
      <c r="A139" s="4">
        <v>80</v>
      </c>
      <c r="B139" s="55" t="s">
        <v>255</v>
      </c>
      <c r="C139" s="56" t="s">
        <v>256</v>
      </c>
      <c r="D139" s="23">
        <v>43434</v>
      </c>
      <c r="E139" s="24">
        <v>45626</v>
      </c>
      <c r="F139" s="21"/>
      <c r="G139" s="22"/>
      <c r="H139" s="21"/>
      <c r="I139" s="22"/>
      <c r="J139" s="41">
        <v>360666.66</v>
      </c>
      <c r="K139" s="6">
        <v>360666.66</v>
      </c>
      <c r="L139" s="6">
        <v>0</v>
      </c>
      <c r="M139" s="6">
        <v>0</v>
      </c>
      <c r="N139" s="6">
        <v>360666.66</v>
      </c>
      <c r="O139" s="42">
        <v>0</v>
      </c>
    </row>
    <row r="140" spans="1:15" ht="12" customHeight="1" x14ac:dyDescent="0.25">
      <c r="A140" s="52" t="s">
        <v>681</v>
      </c>
      <c r="B140" s="55" t="s">
        <v>257</v>
      </c>
      <c r="C140" s="56" t="s">
        <v>258</v>
      </c>
      <c r="D140" s="23">
        <v>43434</v>
      </c>
      <c r="E140" s="24">
        <v>45626</v>
      </c>
      <c r="F140" s="21"/>
      <c r="G140" s="22"/>
      <c r="H140" s="21"/>
      <c r="I140" s="22"/>
      <c r="J140" s="41">
        <v>500000</v>
      </c>
      <c r="K140" s="6">
        <v>250000</v>
      </c>
      <c r="L140" s="6">
        <v>0</v>
      </c>
      <c r="M140" s="6">
        <v>0</v>
      </c>
      <c r="N140" s="6">
        <v>250000</v>
      </c>
      <c r="O140" s="42">
        <v>0</v>
      </c>
    </row>
    <row r="141" spans="1:15" ht="12" customHeight="1" x14ac:dyDescent="0.25">
      <c r="A141" s="52">
        <v>81</v>
      </c>
      <c r="B141" s="55" t="s">
        <v>259</v>
      </c>
      <c r="C141" s="56" t="s">
        <v>260</v>
      </c>
      <c r="D141" s="21"/>
      <c r="E141" s="22"/>
      <c r="F141" s="21"/>
      <c r="G141" s="22"/>
      <c r="H141" s="25">
        <v>44264</v>
      </c>
      <c r="I141" s="26">
        <v>46455</v>
      </c>
      <c r="J141" s="41">
        <v>250000</v>
      </c>
      <c r="K141" s="6">
        <v>250000</v>
      </c>
      <c r="L141" s="6">
        <v>250000</v>
      </c>
      <c r="M141" s="6">
        <v>0</v>
      </c>
      <c r="N141" s="6">
        <v>0</v>
      </c>
      <c r="O141" s="42">
        <v>1</v>
      </c>
    </row>
    <row r="142" spans="1:15" ht="12" customHeight="1" x14ac:dyDescent="0.25">
      <c r="A142" s="4" t="s">
        <v>682</v>
      </c>
      <c r="B142" s="55" t="s">
        <v>261</v>
      </c>
      <c r="C142" s="56" t="s">
        <v>262</v>
      </c>
      <c r="D142" s="21"/>
      <c r="E142" s="22"/>
      <c r="F142" s="21"/>
      <c r="G142" s="22"/>
      <c r="H142" s="25">
        <v>43887</v>
      </c>
      <c r="I142" s="26">
        <v>46079</v>
      </c>
      <c r="J142" s="41">
        <v>615000</v>
      </c>
      <c r="K142" s="6">
        <v>615000</v>
      </c>
      <c r="L142" s="6">
        <v>593192.80000000005</v>
      </c>
      <c r="M142" s="6">
        <v>0</v>
      </c>
      <c r="N142" s="6">
        <v>21807.199999999953</v>
      </c>
      <c r="O142" s="42">
        <v>0.96454113821138221</v>
      </c>
    </row>
    <row r="143" spans="1:15" ht="12" customHeight="1" x14ac:dyDescent="0.25">
      <c r="A143" s="4">
        <v>83</v>
      </c>
      <c r="B143" s="55" t="s">
        <v>263</v>
      </c>
      <c r="C143" s="56" t="s">
        <v>264</v>
      </c>
      <c r="D143" s="23">
        <v>43434</v>
      </c>
      <c r="E143" s="24">
        <v>45626</v>
      </c>
      <c r="F143" s="21"/>
      <c r="G143" s="22"/>
      <c r="H143" s="21"/>
      <c r="I143" s="22"/>
      <c r="J143" s="41">
        <v>255704</v>
      </c>
      <c r="K143" s="6">
        <v>255704</v>
      </c>
      <c r="L143" s="6">
        <v>255704</v>
      </c>
      <c r="M143" s="6">
        <v>0</v>
      </c>
      <c r="N143" s="6">
        <v>0</v>
      </c>
      <c r="O143" s="42">
        <v>1</v>
      </c>
    </row>
    <row r="144" spans="1:15" ht="12" customHeight="1" x14ac:dyDescent="0.25">
      <c r="A144" s="4">
        <v>84</v>
      </c>
      <c r="B144" s="58"/>
      <c r="C144" s="56" t="s">
        <v>265</v>
      </c>
      <c r="D144" s="21"/>
      <c r="E144" s="37"/>
      <c r="F144" s="38" t="s">
        <v>266</v>
      </c>
      <c r="G144" s="22"/>
      <c r="H144" s="21"/>
      <c r="I144" s="22"/>
      <c r="J144" s="41"/>
      <c r="K144" s="6"/>
      <c r="L144" s="6"/>
      <c r="M144" s="6"/>
      <c r="N144" s="6"/>
      <c r="O144" s="42"/>
    </row>
    <row r="145" spans="1:15" ht="12" customHeight="1" x14ac:dyDescent="0.25">
      <c r="A145" s="4">
        <v>85</v>
      </c>
      <c r="B145" s="55" t="s">
        <v>267</v>
      </c>
      <c r="C145" s="56" t="s">
        <v>268</v>
      </c>
      <c r="D145" s="21"/>
      <c r="E145" s="22"/>
      <c r="F145" s="25">
        <v>44078</v>
      </c>
      <c r="G145" s="26">
        <v>46269</v>
      </c>
      <c r="H145" s="21"/>
      <c r="I145" s="22"/>
      <c r="J145" s="41">
        <v>300000</v>
      </c>
      <c r="K145" s="6">
        <v>300000</v>
      </c>
      <c r="L145" s="6">
        <v>135591.88</v>
      </c>
      <c r="M145" s="6">
        <v>164408.12</v>
      </c>
      <c r="N145" s="6">
        <v>0</v>
      </c>
      <c r="O145" s="42">
        <v>1</v>
      </c>
    </row>
    <row r="146" spans="1:15" ht="12" customHeight="1" x14ac:dyDescent="0.25">
      <c r="A146" s="4">
        <v>86</v>
      </c>
      <c r="B146" s="55" t="s">
        <v>269</v>
      </c>
      <c r="C146" s="56" t="s">
        <v>270</v>
      </c>
      <c r="D146" s="23">
        <v>43434</v>
      </c>
      <c r="E146" s="24">
        <v>45626</v>
      </c>
      <c r="F146" s="21"/>
      <c r="G146" s="22"/>
      <c r="H146" s="21"/>
      <c r="I146" s="22"/>
      <c r="J146" s="41">
        <v>200000</v>
      </c>
      <c r="K146" s="6">
        <v>200000</v>
      </c>
      <c r="L146" s="6">
        <v>197114.94</v>
      </c>
      <c r="M146" s="6">
        <v>0</v>
      </c>
      <c r="N146" s="6">
        <v>2885.0599999999977</v>
      </c>
      <c r="O146" s="42">
        <v>0.98557470000000003</v>
      </c>
    </row>
    <row r="147" spans="1:15" ht="12" customHeight="1" x14ac:dyDescent="0.25">
      <c r="A147" s="4">
        <v>87</v>
      </c>
      <c r="B147" s="55" t="s">
        <v>271</v>
      </c>
      <c r="C147" s="56" t="s">
        <v>272</v>
      </c>
      <c r="D147" s="23">
        <v>43434</v>
      </c>
      <c r="E147" s="24">
        <v>45626</v>
      </c>
      <c r="F147" s="21"/>
      <c r="G147" s="22"/>
      <c r="H147" s="21"/>
      <c r="I147" s="22"/>
      <c r="J147" s="41">
        <v>682629.66</v>
      </c>
      <c r="K147" s="6">
        <v>682629.66</v>
      </c>
      <c r="L147" s="6">
        <v>0</v>
      </c>
      <c r="M147" s="6">
        <v>0</v>
      </c>
      <c r="N147" s="6">
        <v>682629.66</v>
      </c>
      <c r="O147" s="42">
        <v>0</v>
      </c>
    </row>
    <row r="148" spans="1:15" ht="12" customHeight="1" x14ac:dyDescent="0.25">
      <c r="A148" s="4">
        <v>88</v>
      </c>
      <c r="B148" s="55" t="s">
        <v>273</v>
      </c>
      <c r="C148" s="56" t="s">
        <v>274</v>
      </c>
      <c r="D148" s="25">
        <v>43483</v>
      </c>
      <c r="E148" s="26">
        <v>45675</v>
      </c>
      <c r="F148" s="21"/>
      <c r="G148" s="22"/>
      <c r="H148" s="21"/>
      <c r="I148" s="22"/>
      <c r="J148" s="41">
        <v>600000</v>
      </c>
      <c r="K148" s="6">
        <v>600000</v>
      </c>
      <c r="L148" s="6">
        <v>540000</v>
      </c>
      <c r="M148" s="6">
        <v>0</v>
      </c>
      <c r="N148" s="6">
        <v>60000</v>
      </c>
      <c r="O148" s="42">
        <v>0.9</v>
      </c>
    </row>
    <row r="149" spans="1:15" ht="12" customHeight="1" x14ac:dyDescent="0.25">
      <c r="A149" s="4">
        <v>89</v>
      </c>
      <c r="B149" s="55" t="s">
        <v>275</v>
      </c>
      <c r="C149" s="56" t="s">
        <v>276</v>
      </c>
      <c r="D149" s="25">
        <v>43483</v>
      </c>
      <c r="E149" s="26">
        <v>45675</v>
      </c>
      <c r="F149" s="21"/>
      <c r="G149" s="22"/>
      <c r="H149" s="21"/>
      <c r="I149" s="22"/>
      <c r="J149" s="41">
        <v>75000</v>
      </c>
      <c r="K149" s="6">
        <v>75000</v>
      </c>
      <c r="L149" s="6">
        <v>75000</v>
      </c>
      <c r="M149" s="6">
        <v>0</v>
      </c>
      <c r="N149" s="6">
        <v>0</v>
      </c>
      <c r="O149" s="42">
        <v>1</v>
      </c>
    </row>
    <row r="150" spans="1:15" ht="12" customHeight="1" x14ac:dyDescent="0.25">
      <c r="A150" s="4">
        <v>90</v>
      </c>
      <c r="B150" s="55" t="s">
        <v>277</v>
      </c>
      <c r="C150" s="56" t="s">
        <v>278</v>
      </c>
      <c r="D150" s="25">
        <v>43483</v>
      </c>
      <c r="E150" s="26">
        <v>45675</v>
      </c>
      <c r="F150" s="21"/>
      <c r="G150" s="22"/>
      <c r="H150" s="21"/>
      <c r="I150" s="22"/>
      <c r="J150" s="41">
        <v>708333</v>
      </c>
      <c r="K150" s="6">
        <v>708333</v>
      </c>
      <c r="L150" s="6">
        <v>0</v>
      </c>
      <c r="M150" s="6">
        <v>0</v>
      </c>
      <c r="N150" s="6">
        <v>708333</v>
      </c>
      <c r="O150" s="42">
        <v>0</v>
      </c>
    </row>
    <row r="151" spans="1:15" ht="12" customHeight="1" x14ac:dyDescent="0.25">
      <c r="A151" s="4">
        <v>81</v>
      </c>
      <c r="B151" s="55" t="s">
        <v>279</v>
      </c>
      <c r="C151" s="56" t="s">
        <v>280</v>
      </c>
      <c r="D151" s="25">
        <v>43483</v>
      </c>
      <c r="E151" s="26">
        <v>45675</v>
      </c>
      <c r="F151" s="21"/>
      <c r="G151" s="22"/>
      <c r="H151" s="21"/>
      <c r="I151" s="22"/>
      <c r="J151" s="41">
        <v>600000</v>
      </c>
      <c r="K151" s="6">
        <v>600000</v>
      </c>
      <c r="L151" s="6">
        <v>0</v>
      </c>
      <c r="M151" s="6">
        <v>0</v>
      </c>
      <c r="N151" s="6">
        <v>600000</v>
      </c>
      <c r="O151" s="42">
        <v>0</v>
      </c>
    </row>
    <row r="152" spans="1:15" ht="12" customHeight="1" x14ac:dyDescent="0.25">
      <c r="A152" s="4">
        <v>82</v>
      </c>
      <c r="B152" s="55" t="s">
        <v>281</v>
      </c>
      <c r="C152" s="56" t="s">
        <v>282</v>
      </c>
      <c r="D152" s="21"/>
      <c r="E152" s="22"/>
      <c r="F152" s="23">
        <v>43891</v>
      </c>
      <c r="G152" s="24">
        <v>46082</v>
      </c>
      <c r="H152" s="21"/>
      <c r="I152" s="22"/>
      <c r="J152" s="41">
        <v>1600000</v>
      </c>
      <c r="K152" s="6">
        <v>1600000</v>
      </c>
      <c r="L152" s="6">
        <v>185733.51</v>
      </c>
      <c r="M152" s="6">
        <v>77729.95</v>
      </c>
      <c r="N152" s="6">
        <v>1336536.54</v>
      </c>
      <c r="O152" s="42">
        <v>0.1646646625</v>
      </c>
    </row>
    <row r="153" spans="1:15" ht="12" customHeight="1" x14ac:dyDescent="0.25">
      <c r="A153" s="52" t="s">
        <v>683</v>
      </c>
      <c r="B153" s="55" t="s">
        <v>283</v>
      </c>
      <c r="C153" s="56" t="s">
        <v>284</v>
      </c>
      <c r="D153" s="21"/>
      <c r="E153" s="22"/>
      <c r="F153" s="23">
        <v>43891</v>
      </c>
      <c r="G153" s="24">
        <v>46082</v>
      </c>
      <c r="H153" s="21"/>
      <c r="I153" s="22"/>
      <c r="J153" s="41">
        <v>500000</v>
      </c>
      <c r="K153" s="6">
        <v>0</v>
      </c>
      <c r="L153" s="6">
        <v>0</v>
      </c>
      <c r="M153" s="6">
        <v>0</v>
      </c>
      <c r="N153" s="6">
        <v>0</v>
      </c>
      <c r="O153" s="42" t="s">
        <v>700</v>
      </c>
    </row>
    <row r="154" spans="1:15" ht="12" customHeight="1" x14ac:dyDescent="0.25">
      <c r="A154" s="52">
        <v>93</v>
      </c>
      <c r="B154" s="55" t="s">
        <v>285</v>
      </c>
      <c r="C154" s="56" t="s">
        <v>286</v>
      </c>
      <c r="D154" s="21"/>
      <c r="E154" s="22"/>
      <c r="F154" s="25">
        <v>44420</v>
      </c>
      <c r="G154" s="26">
        <v>46611</v>
      </c>
      <c r="H154" s="21"/>
      <c r="I154" s="22"/>
      <c r="J154" s="41">
        <v>500000</v>
      </c>
      <c r="K154" s="6">
        <v>500000</v>
      </c>
      <c r="L154" s="6">
        <v>203667</v>
      </c>
      <c r="M154" s="6">
        <v>0</v>
      </c>
      <c r="N154" s="6">
        <v>296333</v>
      </c>
      <c r="O154" s="42">
        <v>0.40733399999999997</v>
      </c>
    </row>
    <row r="155" spans="1:15" ht="12" customHeight="1" x14ac:dyDescent="0.25">
      <c r="A155" s="4" t="s">
        <v>684</v>
      </c>
      <c r="B155" s="55" t="s">
        <v>287</v>
      </c>
      <c r="C155" s="56" t="s">
        <v>288</v>
      </c>
      <c r="D155" s="21"/>
      <c r="E155" s="22"/>
      <c r="F155" s="23">
        <v>43891</v>
      </c>
      <c r="G155" s="24">
        <v>46082</v>
      </c>
      <c r="H155" s="21"/>
      <c r="I155" s="22"/>
      <c r="J155" s="41">
        <v>600000</v>
      </c>
      <c r="K155" s="6">
        <v>600000</v>
      </c>
      <c r="L155" s="6">
        <v>525912.28</v>
      </c>
      <c r="M155" s="6">
        <v>0</v>
      </c>
      <c r="N155" s="6">
        <v>74087.719999999972</v>
      </c>
      <c r="O155" s="42">
        <v>0.87652046666666672</v>
      </c>
    </row>
    <row r="156" spans="1:15" ht="12" customHeight="1" x14ac:dyDescent="0.25">
      <c r="A156" s="4">
        <v>95</v>
      </c>
      <c r="B156" s="55" t="s">
        <v>289</v>
      </c>
      <c r="C156" s="56" t="s">
        <v>290</v>
      </c>
      <c r="D156" s="23">
        <v>43434</v>
      </c>
      <c r="E156" s="24">
        <v>45626</v>
      </c>
      <c r="F156" s="21"/>
      <c r="G156" s="22"/>
      <c r="H156" s="21"/>
      <c r="I156" s="22"/>
      <c r="J156" s="41">
        <v>150000</v>
      </c>
      <c r="K156" s="6">
        <v>150000</v>
      </c>
      <c r="L156" s="6">
        <v>107917.67</v>
      </c>
      <c r="M156" s="6">
        <v>29835.84</v>
      </c>
      <c r="N156" s="6">
        <v>12246.490000000002</v>
      </c>
      <c r="O156" s="42">
        <v>0.91835673333333334</v>
      </c>
    </row>
    <row r="157" spans="1:15" ht="12" customHeight="1" x14ac:dyDescent="0.25">
      <c r="A157" s="4">
        <v>96</v>
      </c>
      <c r="B157" s="55" t="s">
        <v>291</v>
      </c>
      <c r="C157" s="56" t="s">
        <v>292</v>
      </c>
      <c r="D157" s="21"/>
      <c r="E157" s="22"/>
      <c r="F157" s="23">
        <v>43891</v>
      </c>
      <c r="G157" s="24">
        <v>46082</v>
      </c>
      <c r="H157" s="21"/>
      <c r="I157" s="22"/>
      <c r="J157" s="41">
        <v>276173.65999999997</v>
      </c>
      <c r="K157" s="6">
        <v>276173.65999999997</v>
      </c>
      <c r="L157" s="6">
        <v>194582.2</v>
      </c>
      <c r="M157" s="6">
        <v>0</v>
      </c>
      <c r="N157" s="6">
        <v>81591.459999999963</v>
      </c>
      <c r="O157" s="42">
        <v>0.70456465689016112</v>
      </c>
    </row>
    <row r="158" spans="1:15" ht="12" customHeight="1" x14ac:dyDescent="0.25">
      <c r="A158" s="64">
        <v>97</v>
      </c>
      <c r="B158" s="66" t="s">
        <v>293</v>
      </c>
      <c r="C158" s="67" t="s">
        <v>294</v>
      </c>
      <c r="D158" s="21"/>
      <c r="E158" s="22"/>
      <c r="F158" s="21"/>
      <c r="G158" s="22"/>
      <c r="H158" s="25">
        <v>44148</v>
      </c>
      <c r="I158" s="26">
        <v>46339</v>
      </c>
      <c r="J158" s="41">
        <v>330000</v>
      </c>
      <c r="K158" s="6">
        <v>216000</v>
      </c>
      <c r="L158" s="6">
        <v>0</v>
      </c>
      <c r="M158" s="6">
        <v>0</v>
      </c>
      <c r="N158" s="6">
        <v>216000</v>
      </c>
      <c r="O158" s="42">
        <v>0</v>
      </c>
    </row>
    <row r="159" spans="1:15" ht="12" customHeight="1" x14ac:dyDescent="0.25">
      <c r="A159" s="4" t="s">
        <v>685</v>
      </c>
      <c r="B159" s="55" t="s">
        <v>295</v>
      </c>
      <c r="C159" s="56" t="s">
        <v>296</v>
      </c>
      <c r="D159" s="21"/>
      <c r="E159" s="22"/>
      <c r="F159" s="23">
        <v>43891</v>
      </c>
      <c r="G159" s="24">
        <v>46082</v>
      </c>
      <c r="H159" s="21"/>
      <c r="I159" s="22"/>
      <c r="J159" s="41">
        <v>50000</v>
      </c>
      <c r="K159" s="6">
        <v>165000</v>
      </c>
      <c r="L159" s="6">
        <v>162190.45000000001</v>
      </c>
      <c r="M159" s="6">
        <v>0</v>
      </c>
      <c r="N159" s="6">
        <v>2809.5499999999884</v>
      </c>
      <c r="O159" s="42">
        <v>0.98297242424242426</v>
      </c>
    </row>
    <row r="160" spans="1:15" ht="12" customHeight="1" x14ac:dyDescent="0.25">
      <c r="A160" s="4">
        <v>99</v>
      </c>
      <c r="B160" s="55" t="s">
        <v>297</v>
      </c>
      <c r="C160" s="56" t="s">
        <v>298</v>
      </c>
      <c r="D160" s="23">
        <v>43434</v>
      </c>
      <c r="E160" s="24">
        <v>45626</v>
      </c>
      <c r="F160" s="21"/>
      <c r="G160" s="22"/>
      <c r="H160" s="21"/>
      <c r="I160" s="22"/>
      <c r="J160" s="41">
        <v>238249.15</v>
      </c>
      <c r="K160" s="6">
        <v>238249.15</v>
      </c>
      <c r="L160" s="6">
        <v>0</v>
      </c>
      <c r="M160" s="6">
        <v>0</v>
      </c>
      <c r="N160" s="6">
        <v>238249.15</v>
      </c>
      <c r="O160" s="42">
        <v>0</v>
      </c>
    </row>
    <row r="161" spans="1:15" ht="12" customHeight="1" x14ac:dyDescent="0.25">
      <c r="A161" s="4">
        <v>100</v>
      </c>
      <c r="B161" s="55" t="s">
        <v>299</v>
      </c>
      <c r="C161" s="56" t="s">
        <v>300</v>
      </c>
      <c r="D161" s="23">
        <v>43434</v>
      </c>
      <c r="E161" s="24">
        <v>45626</v>
      </c>
      <c r="F161" s="21"/>
      <c r="G161" s="22"/>
      <c r="H161" s="21"/>
      <c r="I161" s="22"/>
      <c r="J161" s="41">
        <v>2083333.33</v>
      </c>
      <c r="K161" s="6">
        <v>2083333.33</v>
      </c>
      <c r="L161" s="6">
        <v>2078402.72</v>
      </c>
      <c r="M161" s="6">
        <v>4930.5300000000007</v>
      </c>
      <c r="N161" s="6">
        <v>8.0000000101790647E-2</v>
      </c>
      <c r="O161" s="42">
        <v>0.99999996159999993</v>
      </c>
    </row>
    <row r="162" spans="1:15" ht="12" customHeight="1" x14ac:dyDescent="0.25">
      <c r="A162" s="4">
        <v>101</v>
      </c>
      <c r="B162" s="55" t="s">
        <v>301</v>
      </c>
      <c r="C162" s="56" t="s">
        <v>302</v>
      </c>
      <c r="D162" s="23">
        <v>43434</v>
      </c>
      <c r="E162" s="24">
        <v>45626</v>
      </c>
      <c r="F162" s="23">
        <v>43891</v>
      </c>
      <c r="G162" s="24">
        <v>46082</v>
      </c>
      <c r="H162" s="21"/>
      <c r="I162" s="22"/>
      <c r="J162" s="41">
        <v>1000000</v>
      </c>
      <c r="K162" s="6">
        <v>2083333.33</v>
      </c>
      <c r="L162" s="6">
        <v>938553.85</v>
      </c>
      <c r="M162" s="6">
        <v>557352.81999999995</v>
      </c>
      <c r="N162" s="6">
        <v>587426.66</v>
      </c>
      <c r="O162" s="42">
        <v>0.71803520274885624</v>
      </c>
    </row>
    <row r="163" spans="1:15" ht="12" customHeight="1" x14ac:dyDescent="0.25">
      <c r="A163" s="4">
        <v>102</v>
      </c>
      <c r="B163" s="55" t="s">
        <v>303</v>
      </c>
      <c r="C163" s="56" t="s">
        <v>304</v>
      </c>
      <c r="D163" s="23">
        <v>43434</v>
      </c>
      <c r="E163" s="24">
        <v>45626</v>
      </c>
      <c r="F163" s="23">
        <v>43891</v>
      </c>
      <c r="G163" s="24">
        <v>46082</v>
      </c>
      <c r="H163" s="21"/>
      <c r="I163" s="22"/>
      <c r="J163" s="41">
        <v>400000</v>
      </c>
      <c r="K163" s="6">
        <v>833333.33</v>
      </c>
      <c r="L163" s="6">
        <v>0</v>
      </c>
      <c r="M163" s="6">
        <v>0</v>
      </c>
      <c r="N163" s="6">
        <v>833333.33</v>
      </c>
      <c r="O163" s="42">
        <v>0</v>
      </c>
    </row>
    <row r="164" spans="1:15" ht="12" customHeight="1" x14ac:dyDescent="0.25">
      <c r="A164" s="4">
        <v>103</v>
      </c>
      <c r="B164" s="55" t="s">
        <v>305</v>
      </c>
      <c r="C164" s="56" t="s">
        <v>306</v>
      </c>
      <c r="D164" s="23">
        <v>43434</v>
      </c>
      <c r="E164" s="24">
        <v>45626</v>
      </c>
      <c r="F164" s="21"/>
      <c r="G164" s="22"/>
      <c r="H164" s="21"/>
      <c r="I164" s="22"/>
      <c r="J164" s="41">
        <v>333333.33</v>
      </c>
      <c r="K164" s="6">
        <v>333333.33</v>
      </c>
      <c r="L164" s="6">
        <v>0</v>
      </c>
      <c r="M164" s="6">
        <v>0</v>
      </c>
      <c r="N164" s="6">
        <v>333333.33</v>
      </c>
      <c r="O164" s="42">
        <v>0</v>
      </c>
    </row>
    <row r="165" spans="1:15" ht="12" customHeight="1" x14ac:dyDescent="0.25">
      <c r="A165" s="4">
        <v>104</v>
      </c>
      <c r="B165" s="55" t="s">
        <v>307</v>
      </c>
      <c r="C165" s="56" t="s">
        <v>308</v>
      </c>
      <c r="D165" s="21"/>
      <c r="E165" s="22"/>
      <c r="F165" s="23">
        <v>43891</v>
      </c>
      <c r="G165" s="24">
        <v>46082</v>
      </c>
      <c r="H165" s="21"/>
      <c r="I165" s="22"/>
      <c r="J165" s="41">
        <v>275000</v>
      </c>
      <c r="K165" s="6">
        <v>275000</v>
      </c>
      <c r="L165" s="6">
        <v>0</v>
      </c>
      <c r="M165" s="6">
        <v>0</v>
      </c>
      <c r="N165" s="6">
        <v>275000</v>
      </c>
      <c r="O165" s="42">
        <v>0</v>
      </c>
    </row>
    <row r="166" spans="1:15" ht="12" customHeight="1" x14ac:dyDescent="0.25">
      <c r="A166" s="4">
        <v>105</v>
      </c>
      <c r="B166" s="55" t="s">
        <v>309</v>
      </c>
      <c r="C166" s="56" t="s">
        <v>310</v>
      </c>
      <c r="D166" s="23">
        <v>43434</v>
      </c>
      <c r="E166" s="24">
        <v>45626</v>
      </c>
      <c r="F166" s="21"/>
      <c r="G166" s="22"/>
      <c r="H166" s="21"/>
      <c r="I166" s="22"/>
      <c r="J166" s="41">
        <v>25000</v>
      </c>
      <c r="K166" s="6">
        <v>25000</v>
      </c>
      <c r="L166" s="6">
        <v>25000</v>
      </c>
      <c r="M166" s="6">
        <v>0</v>
      </c>
      <c r="N166" s="6">
        <v>0</v>
      </c>
      <c r="O166" s="42">
        <v>1</v>
      </c>
    </row>
    <row r="167" spans="1:15" ht="12" customHeight="1" x14ac:dyDescent="0.25">
      <c r="A167" s="4">
        <v>106</v>
      </c>
      <c r="B167" s="55" t="s">
        <v>311</v>
      </c>
      <c r="C167" s="56" t="s">
        <v>312</v>
      </c>
      <c r="D167" s="23">
        <v>43434</v>
      </c>
      <c r="E167" s="24">
        <v>45626</v>
      </c>
      <c r="F167" s="23">
        <v>43891</v>
      </c>
      <c r="G167" s="24">
        <v>46082</v>
      </c>
      <c r="H167" s="21"/>
      <c r="I167" s="22"/>
      <c r="J167" s="41">
        <v>265000</v>
      </c>
      <c r="K167" s="6">
        <v>544393.67000000004</v>
      </c>
      <c r="L167" s="6">
        <v>306346.68</v>
      </c>
      <c r="M167" s="6">
        <v>0</v>
      </c>
      <c r="N167" s="6">
        <v>238046.99000000005</v>
      </c>
      <c r="O167" s="42">
        <v>0.56273005525578568</v>
      </c>
    </row>
    <row r="168" spans="1:15" ht="12" customHeight="1" x14ac:dyDescent="0.25">
      <c r="A168" s="4">
        <v>107</v>
      </c>
      <c r="B168" s="55" t="s">
        <v>313</v>
      </c>
      <c r="C168" s="56" t="s">
        <v>314</v>
      </c>
      <c r="D168" s="23">
        <v>43434</v>
      </c>
      <c r="E168" s="24">
        <v>45626</v>
      </c>
      <c r="F168" s="21"/>
      <c r="G168" s="22"/>
      <c r="H168" s="21"/>
      <c r="I168" s="22"/>
      <c r="J168" s="41">
        <v>200000</v>
      </c>
      <c r="K168" s="6">
        <v>200000</v>
      </c>
      <c r="L168" s="6">
        <v>200000</v>
      </c>
      <c r="M168" s="6">
        <v>0</v>
      </c>
      <c r="N168" s="6">
        <v>0</v>
      </c>
      <c r="O168" s="42">
        <v>1</v>
      </c>
    </row>
    <row r="169" spans="1:15" ht="12" customHeight="1" x14ac:dyDescent="0.25">
      <c r="A169" s="4">
        <v>108</v>
      </c>
      <c r="B169" s="55" t="s">
        <v>315</v>
      </c>
      <c r="C169" s="56" t="s">
        <v>316</v>
      </c>
      <c r="D169" s="25">
        <v>43483</v>
      </c>
      <c r="E169" s="26">
        <v>45675</v>
      </c>
      <c r="F169" s="21"/>
      <c r="G169" s="22"/>
      <c r="H169" s="21"/>
      <c r="I169" s="22"/>
      <c r="J169" s="41">
        <v>194000</v>
      </c>
      <c r="K169" s="6">
        <v>194000</v>
      </c>
      <c r="L169" s="6">
        <v>194000</v>
      </c>
      <c r="M169" s="6">
        <v>0</v>
      </c>
      <c r="N169" s="6">
        <v>0</v>
      </c>
      <c r="O169" s="42">
        <v>1</v>
      </c>
    </row>
    <row r="170" spans="1:15" ht="12" customHeight="1" x14ac:dyDescent="0.25">
      <c r="A170" s="4">
        <v>109</v>
      </c>
      <c r="B170" s="55" t="s">
        <v>317</v>
      </c>
      <c r="C170" s="56" t="s">
        <v>318</v>
      </c>
      <c r="D170" s="23">
        <v>43434</v>
      </c>
      <c r="E170" s="24">
        <v>45626</v>
      </c>
      <c r="F170" s="21"/>
      <c r="G170" s="22"/>
      <c r="H170" s="21"/>
      <c r="I170" s="22"/>
      <c r="J170" s="41">
        <v>66000</v>
      </c>
      <c r="K170" s="6">
        <v>66000</v>
      </c>
      <c r="L170" s="6">
        <v>0</v>
      </c>
      <c r="M170" s="6">
        <v>0</v>
      </c>
      <c r="N170" s="6">
        <v>66000</v>
      </c>
      <c r="O170" s="42">
        <v>0</v>
      </c>
    </row>
    <row r="171" spans="1:15" ht="12" customHeight="1" x14ac:dyDescent="0.25">
      <c r="A171" s="4">
        <v>110</v>
      </c>
      <c r="B171" s="55" t="s">
        <v>319</v>
      </c>
      <c r="C171" s="56" t="s">
        <v>320</v>
      </c>
      <c r="D171" s="23">
        <v>43434</v>
      </c>
      <c r="E171" s="24">
        <v>45626</v>
      </c>
      <c r="F171" s="21"/>
      <c r="G171" s="22"/>
      <c r="H171" s="21"/>
      <c r="I171" s="22"/>
      <c r="J171" s="41">
        <v>339000</v>
      </c>
      <c r="K171" s="6">
        <v>339000</v>
      </c>
      <c r="L171" s="6">
        <v>326904</v>
      </c>
      <c r="M171" s="6">
        <v>0</v>
      </c>
      <c r="N171" s="6">
        <v>12096</v>
      </c>
      <c r="O171" s="42">
        <v>0.96431858407079651</v>
      </c>
    </row>
    <row r="172" spans="1:15" ht="12" customHeight="1" x14ac:dyDescent="0.25">
      <c r="A172" s="4">
        <v>111</v>
      </c>
      <c r="B172" s="55" t="s">
        <v>321</v>
      </c>
      <c r="C172" s="56" t="s">
        <v>322</v>
      </c>
      <c r="D172" s="23">
        <v>43434</v>
      </c>
      <c r="E172" s="24">
        <v>45626</v>
      </c>
      <c r="F172" s="21"/>
      <c r="G172" s="22"/>
      <c r="H172" s="21"/>
      <c r="I172" s="22"/>
      <c r="J172" s="41">
        <v>500000</v>
      </c>
      <c r="K172" s="6">
        <v>500000</v>
      </c>
      <c r="L172" s="6">
        <v>500000</v>
      </c>
      <c r="M172" s="6">
        <v>0</v>
      </c>
      <c r="N172" s="6">
        <v>0</v>
      </c>
      <c r="O172" s="42">
        <v>1</v>
      </c>
    </row>
    <row r="173" spans="1:15" ht="12" customHeight="1" x14ac:dyDescent="0.25">
      <c r="A173" s="4">
        <v>112</v>
      </c>
      <c r="B173" s="55" t="s">
        <v>323</v>
      </c>
      <c r="C173" s="56" t="s">
        <v>324</v>
      </c>
      <c r="D173" s="23">
        <v>43434</v>
      </c>
      <c r="E173" s="24">
        <v>45626</v>
      </c>
      <c r="F173" s="21"/>
      <c r="G173" s="22"/>
      <c r="H173" s="21"/>
      <c r="I173" s="22"/>
      <c r="J173" s="41">
        <v>3269616.66</v>
      </c>
      <c r="K173" s="6">
        <v>3269616.66</v>
      </c>
      <c r="L173" s="6">
        <v>3162418.34</v>
      </c>
      <c r="M173" s="6">
        <v>9444.93</v>
      </c>
      <c r="N173" s="6">
        <v>97753.390000000305</v>
      </c>
      <c r="O173" s="42">
        <v>0.97010249207624233</v>
      </c>
    </row>
    <row r="174" spans="1:15" ht="12" customHeight="1" x14ac:dyDescent="0.25">
      <c r="A174" s="4">
        <v>113</v>
      </c>
      <c r="B174" s="55" t="s">
        <v>325</v>
      </c>
      <c r="C174" s="56" t="s">
        <v>326</v>
      </c>
      <c r="D174" s="23">
        <v>43434</v>
      </c>
      <c r="E174" s="24">
        <v>45626</v>
      </c>
      <c r="F174" s="21"/>
      <c r="G174" s="22"/>
      <c r="H174" s="21"/>
      <c r="I174" s="22"/>
      <c r="J174" s="41">
        <v>500000</v>
      </c>
      <c r="K174" s="6">
        <v>500000</v>
      </c>
      <c r="L174" s="6">
        <v>500000</v>
      </c>
      <c r="M174" s="6">
        <v>0</v>
      </c>
      <c r="N174" s="6">
        <v>0</v>
      </c>
      <c r="O174" s="42">
        <v>1</v>
      </c>
    </row>
    <row r="175" spans="1:15" ht="12" customHeight="1" x14ac:dyDescent="0.25">
      <c r="A175" s="4">
        <v>114</v>
      </c>
      <c r="B175" s="55" t="s">
        <v>327</v>
      </c>
      <c r="C175" s="56" t="s">
        <v>328</v>
      </c>
      <c r="D175" s="21"/>
      <c r="E175" s="22"/>
      <c r="F175" s="23">
        <v>43891</v>
      </c>
      <c r="G175" s="24">
        <v>46082</v>
      </c>
      <c r="H175" s="21"/>
      <c r="I175" s="22"/>
      <c r="J175" s="41">
        <v>397050</v>
      </c>
      <c r="K175" s="6">
        <v>397050</v>
      </c>
      <c r="L175" s="6">
        <v>0</v>
      </c>
      <c r="M175" s="6">
        <v>0</v>
      </c>
      <c r="N175" s="6">
        <v>397050</v>
      </c>
      <c r="O175" s="42">
        <v>0</v>
      </c>
    </row>
    <row r="176" spans="1:15" ht="12" customHeight="1" x14ac:dyDescent="0.25">
      <c r="A176" s="4">
        <v>115</v>
      </c>
      <c r="B176" s="55" t="s">
        <v>329</v>
      </c>
      <c r="C176" s="56" t="s">
        <v>330</v>
      </c>
      <c r="D176" s="25">
        <v>43483</v>
      </c>
      <c r="E176" s="26">
        <v>45675</v>
      </c>
      <c r="F176" s="23">
        <v>43891</v>
      </c>
      <c r="G176" s="24">
        <v>46082</v>
      </c>
      <c r="H176" s="21"/>
      <c r="I176" s="22"/>
      <c r="J176" s="41">
        <v>50000</v>
      </c>
      <c r="K176" s="6">
        <v>1785534.45</v>
      </c>
      <c r="L176" s="6">
        <v>1785534.45</v>
      </c>
      <c r="M176" s="6">
        <v>0</v>
      </c>
      <c r="N176" s="6">
        <v>0</v>
      </c>
      <c r="O176" s="42">
        <v>1</v>
      </c>
    </row>
    <row r="177" spans="1:15" ht="12" customHeight="1" x14ac:dyDescent="0.25">
      <c r="A177" s="4">
        <v>116</v>
      </c>
      <c r="B177" s="55" t="s">
        <v>331</v>
      </c>
      <c r="C177" s="56" t="s">
        <v>332</v>
      </c>
      <c r="D177" s="21"/>
      <c r="E177" s="22"/>
      <c r="F177" s="21"/>
      <c r="G177" s="22"/>
      <c r="H177" s="25">
        <v>44704</v>
      </c>
      <c r="I177" s="26">
        <v>46896</v>
      </c>
      <c r="J177" s="41">
        <v>301496.21000000002</v>
      </c>
      <c r="K177" s="6">
        <v>301496.21000000002</v>
      </c>
      <c r="L177" s="6">
        <v>301496.21000000002</v>
      </c>
      <c r="M177" s="6">
        <v>0</v>
      </c>
      <c r="N177" s="6">
        <v>0</v>
      </c>
      <c r="O177" s="42">
        <v>1</v>
      </c>
    </row>
    <row r="178" spans="1:15" ht="12" customHeight="1" x14ac:dyDescent="0.25">
      <c r="A178" s="52" t="s">
        <v>686</v>
      </c>
      <c r="B178" s="55" t="s">
        <v>333</v>
      </c>
      <c r="C178" s="56" t="s">
        <v>334</v>
      </c>
      <c r="D178" s="23">
        <v>43434</v>
      </c>
      <c r="E178" s="24">
        <v>45626</v>
      </c>
      <c r="F178" s="21"/>
      <c r="G178" s="22"/>
      <c r="H178" s="21"/>
      <c r="I178" s="22"/>
      <c r="J178" s="41">
        <v>250000</v>
      </c>
      <c r="K178" s="6">
        <v>0</v>
      </c>
      <c r="L178" s="6">
        <v>0</v>
      </c>
      <c r="M178" s="6">
        <v>0</v>
      </c>
      <c r="N178" s="6">
        <v>0</v>
      </c>
      <c r="O178" s="42" t="s">
        <v>700</v>
      </c>
    </row>
    <row r="179" spans="1:15" ht="12" customHeight="1" x14ac:dyDescent="0.25">
      <c r="A179" s="52">
        <v>117</v>
      </c>
      <c r="B179" s="55" t="s">
        <v>335</v>
      </c>
      <c r="C179" s="56" t="s">
        <v>336</v>
      </c>
      <c r="D179" s="21"/>
      <c r="E179" s="22"/>
      <c r="F179" s="23">
        <v>43891</v>
      </c>
      <c r="G179" s="24">
        <v>46082</v>
      </c>
      <c r="H179" s="25">
        <v>45345</v>
      </c>
      <c r="I179" s="26">
        <v>47537</v>
      </c>
      <c r="J179" s="41">
        <v>250000</v>
      </c>
      <c r="K179" s="6">
        <v>733334.66</v>
      </c>
      <c r="L179" s="6">
        <v>240000</v>
      </c>
      <c r="M179" s="6">
        <v>0</v>
      </c>
      <c r="N179" s="6">
        <v>493334.66000000003</v>
      </c>
      <c r="O179" s="42">
        <v>0.32727213520768267</v>
      </c>
    </row>
    <row r="180" spans="1:15" ht="12" customHeight="1" x14ac:dyDescent="0.25">
      <c r="A180" s="62">
        <v>118</v>
      </c>
      <c r="B180" s="55" t="s">
        <v>337</v>
      </c>
      <c r="C180" s="56" t="s">
        <v>338</v>
      </c>
      <c r="D180" s="23">
        <v>43434</v>
      </c>
      <c r="E180" s="24">
        <v>45626</v>
      </c>
      <c r="F180" s="21"/>
      <c r="G180" s="22"/>
      <c r="H180" s="21"/>
      <c r="I180" s="22"/>
      <c r="J180" s="41">
        <v>100001.66</v>
      </c>
      <c r="K180" s="6">
        <v>0</v>
      </c>
      <c r="L180" s="6">
        <v>0</v>
      </c>
      <c r="M180" s="6">
        <v>0</v>
      </c>
      <c r="N180" s="6">
        <v>0</v>
      </c>
      <c r="O180" s="42" t="s">
        <v>700</v>
      </c>
    </row>
    <row r="181" spans="1:15" ht="12" customHeight="1" x14ac:dyDescent="0.25">
      <c r="A181" s="52" t="s">
        <v>687</v>
      </c>
      <c r="B181" s="55" t="s">
        <v>343</v>
      </c>
      <c r="C181" s="56" t="s">
        <v>344</v>
      </c>
      <c r="D181" s="25">
        <v>43483</v>
      </c>
      <c r="E181" s="26">
        <v>45675</v>
      </c>
      <c r="F181" s="21"/>
      <c r="G181" s="22"/>
      <c r="H181" s="21"/>
      <c r="I181" s="22"/>
      <c r="J181" s="41">
        <v>200000</v>
      </c>
      <c r="K181" s="6">
        <v>200000</v>
      </c>
      <c r="L181" s="6">
        <v>200000</v>
      </c>
      <c r="M181" s="6">
        <v>0</v>
      </c>
      <c r="N181" s="6">
        <v>0</v>
      </c>
      <c r="O181" s="42">
        <v>1</v>
      </c>
    </row>
    <row r="182" spans="1:15" ht="12" customHeight="1" x14ac:dyDescent="0.25">
      <c r="A182" s="52" t="s">
        <v>687</v>
      </c>
      <c r="B182" s="55" t="s">
        <v>345</v>
      </c>
      <c r="C182" s="56" t="s">
        <v>346</v>
      </c>
      <c r="D182" s="21"/>
      <c r="E182" s="22"/>
      <c r="F182" s="23">
        <v>43891</v>
      </c>
      <c r="G182" s="24">
        <v>46082</v>
      </c>
      <c r="H182" s="21"/>
      <c r="I182" s="22"/>
      <c r="J182" s="41">
        <v>533333</v>
      </c>
      <c r="K182" s="6">
        <v>533333</v>
      </c>
      <c r="L182" s="6">
        <v>533333</v>
      </c>
      <c r="M182" s="6">
        <v>0</v>
      </c>
      <c r="N182" s="6">
        <v>0</v>
      </c>
      <c r="O182" s="42">
        <v>1</v>
      </c>
    </row>
    <row r="183" spans="1:15" ht="12" customHeight="1" x14ac:dyDescent="0.25">
      <c r="A183" s="52">
        <v>120</v>
      </c>
      <c r="B183" s="55" t="s">
        <v>347</v>
      </c>
      <c r="C183" s="56" t="s">
        <v>348</v>
      </c>
      <c r="D183" s="23">
        <v>43434</v>
      </c>
      <c r="E183" s="24">
        <v>45626</v>
      </c>
      <c r="F183" s="23">
        <v>43891</v>
      </c>
      <c r="G183" s="24">
        <v>46082</v>
      </c>
      <c r="H183" s="38" t="s">
        <v>266</v>
      </c>
      <c r="I183" s="22"/>
      <c r="J183" s="41">
        <v>250000</v>
      </c>
      <c r="K183" s="6">
        <v>200000</v>
      </c>
      <c r="L183" s="6">
        <v>0</v>
      </c>
      <c r="M183" s="6">
        <v>0</v>
      </c>
      <c r="N183" s="6">
        <v>200000</v>
      </c>
      <c r="O183" s="42">
        <v>0</v>
      </c>
    </row>
    <row r="184" spans="1:15" ht="12" customHeight="1" x14ac:dyDescent="0.25">
      <c r="A184" s="52">
        <v>120</v>
      </c>
      <c r="B184" s="55" t="s">
        <v>349</v>
      </c>
      <c r="C184" s="56" t="s">
        <v>350</v>
      </c>
      <c r="D184" s="21"/>
      <c r="E184" s="22"/>
      <c r="F184" s="21"/>
      <c r="G184" s="22"/>
      <c r="H184" s="25">
        <v>44449</v>
      </c>
      <c r="I184" s="26">
        <v>46640</v>
      </c>
      <c r="J184" s="41">
        <v>250000</v>
      </c>
      <c r="K184" s="6">
        <v>250000</v>
      </c>
      <c r="L184" s="6">
        <v>0</v>
      </c>
      <c r="M184" s="6">
        <v>0</v>
      </c>
      <c r="N184" s="6">
        <v>250000</v>
      </c>
      <c r="O184" s="42">
        <v>0</v>
      </c>
    </row>
    <row r="185" spans="1:15" ht="12" customHeight="1" x14ac:dyDescent="0.25">
      <c r="A185" s="4" t="s">
        <v>688</v>
      </c>
      <c r="B185" s="55" t="s">
        <v>351</v>
      </c>
      <c r="C185" s="56" t="s">
        <v>352</v>
      </c>
      <c r="D185" s="21"/>
      <c r="E185" s="22"/>
      <c r="F185" s="23">
        <v>43891</v>
      </c>
      <c r="G185" s="24">
        <v>46082</v>
      </c>
      <c r="H185" s="21"/>
      <c r="I185" s="22"/>
      <c r="J185" s="41">
        <v>733333</v>
      </c>
      <c r="K185" s="6">
        <v>733333</v>
      </c>
      <c r="L185" s="6">
        <v>0</v>
      </c>
      <c r="M185" s="6">
        <v>0</v>
      </c>
      <c r="N185" s="6">
        <v>733333</v>
      </c>
      <c r="O185" s="42">
        <v>0</v>
      </c>
    </row>
    <row r="186" spans="1:15" ht="12" customHeight="1" x14ac:dyDescent="0.25">
      <c r="A186" s="4">
        <v>122</v>
      </c>
      <c r="B186" s="55" t="s">
        <v>353</v>
      </c>
      <c r="C186" s="56" t="s">
        <v>354</v>
      </c>
      <c r="D186" s="23">
        <v>43434</v>
      </c>
      <c r="E186" s="24">
        <v>45626</v>
      </c>
      <c r="F186" s="21"/>
      <c r="G186" s="22"/>
      <c r="H186" s="21"/>
      <c r="I186" s="22"/>
      <c r="J186" s="41">
        <v>66333.33</v>
      </c>
      <c r="K186" s="6">
        <v>66333.33</v>
      </c>
      <c r="L186" s="6">
        <v>0</v>
      </c>
      <c r="M186" s="6">
        <v>0</v>
      </c>
      <c r="N186" s="6">
        <v>66333.33</v>
      </c>
      <c r="O186" s="42">
        <v>0</v>
      </c>
    </row>
    <row r="187" spans="1:15" ht="12" customHeight="1" x14ac:dyDescent="0.25">
      <c r="A187" s="4">
        <v>123</v>
      </c>
      <c r="B187" s="55" t="s">
        <v>355</v>
      </c>
      <c r="C187" s="56" t="s">
        <v>356</v>
      </c>
      <c r="D187" s="21"/>
      <c r="E187" s="22"/>
      <c r="F187" s="21"/>
      <c r="G187" s="22"/>
      <c r="H187" s="25">
        <v>44137</v>
      </c>
      <c r="I187" s="26">
        <v>46328</v>
      </c>
      <c r="J187" s="41">
        <v>300000</v>
      </c>
      <c r="K187" s="6">
        <v>300000</v>
      </c>
      <c r="L187" s="6">
        <v>0</v>
      </c>
      <c r="M187" s="6">
        <v>0</v>
      </c>
      <c r="N187" s="6">
        <v>300000</v>
      </c>
      <c r="O187" s="42">
        <v>0</v>
      </c>
    </row>
    <row r="188" spans="1:15" ht="12" customHeight="1" x14ac:dyDescent="0.25">
      <c r="A188" s="4">
        <v>124</v>
      </c>
      <c r="B188" s="55" t="s">
        <v>357</v>
      </c>
      <c r="C188" s="56" t="s">
        <v>358</v>
      </c>
      <c r="D188" s="21"/>
      <c r="E188" s="22"/>
      <c r="F188" s="23">
        <v>43891</v>
      </c>
      <c r="G188" s="24">
        <v>46082</v>
      </c>
      <c r="H188" s="21"/>
      <c r="I188" s="22"/>
      <c r="J188" s="41">
        <v>266000</v>
      </c>
      <c r="K188" s="6">
        <v>266000</v>
      </c>
      <c r="L188" s="6">
        <v>0</v>
      </c>
      <c r="M188" s="6">
        <v>0</v>
      </c>
      <c r="N188" s="6">
        <v>266000</v>
      </c>
      <c r="O188" s="42">
        <v>0</v>
      </c>
    </row>
    <row r="189" spans="1:15" ht="12" customHeight="1" x14ac:dyDescent="0.25">
      <c r="A189" s="4">
        <v>125</v>
      </c>
      <c r="B189" s="55" t="s">
        <v>359</v>
      </c>
      <c r="C189" s="56" t="s">
        <v>360</v>
      </c>
      <c r="D189" s="23">
        <v>43434</v>
      </c>
      <c r="E189" s="24">
        <v>45626</v>
      </c>
      <c r="F189" s="21"/>
      <c r="G189" s="22"/>
      <c r="H189" s="21"/>
      <c r="I189" s="22"/>
      <c r="J189" s="41">
        <v>10000</v>
      </c>
      <c r="K189" s="6">
        <v>10000</v>
      </c>
      <c r="L189" s="6">
        <v>0</v>
      </c>
      <c r="M189" s="6">
        <v>0</v>
      </c>
      <c r="N189" s="6">
        <v>10000</v>
      </c>
      <c r="O189" s="42">
        <v>0</v>
      </c>
    </row>
    <row r="190" spans="1:15" ht="12" customHeight="1" x14ac:dyDescent="0.25">
      <c r="A190" s="4">
        <v>126</v>
      </c>
      <c r="B190" s="55" t="s">
        <v>361</v>
      </c>
      <c r="C190" s="56" t="s">
        <v>362</v>
      </c>
      <c r="D190" s="23">
        <v>43434</v>
      </c>
      <c r="E190" s="24">
        <v>45626</v>
      </c>
      <c r="F190" s="21"/>
      <c r="G190" s="22"/>
      <c r="H190" s="21"/>
      <c r="I190" s="22"/>
      <c r="J190" s="41">
        <v>40000</v>
      </c>
      <c r="K190" s="6">
        <v>90000</v>
      </c>
      <c r="L190" s="6">
        <v>90000</v>
      </c>
      <c r="M190" s="6">
        <v>0</v>
      </c>
      <c r="N190" s="6">
        <v>0</v>
      </c>
      <c r="O190" s="42">
        <v>1</v>
      </c>
    </row>
    <row r="191" spans="1:15" ht="12" customHeight="1" x14ac:dyDescent="0.25">
      <c r="A191" s="4">
        <v>127</v>
      </c>
      <c r="B191" s="55" t="s">
        <v>363</v>
      </c>
      <c r="C191" s="56" t="s">
        <v>364</v>
      </c>
      <c r="D191" s="23">
        <v>43434</v>
      </c>
      <c r="E191" s="24">
        <v>45626</v>
      </c>
      <c r="F191" s="21"/>
      <c r="G191" s="22"/>
      <c r="H191" s="21"/>
      <c r="I191" s="22"/>
      <c r="J191" s="41">
        <v>1000</v>
      </c>
      <c r="K191" s="6">
        <v>1000</v>
      </c>
      <c r="L191" s="6">
        <v>0</v>
      </c>
      <c r="M191" s="6">
        <v>0</v>
      </c>
      <c r="N191" s="6">
        <v>1000</v>
      </c>
      <c r="O191" s="42">
        <v>0</v>
      </c>
    </row>
    <row r="192" spans="1:15" ht="12" customHeight="1" x14ac:dyDescent="0.25">
      <c r="A192" s="4">
        <v>128</v>
      </c>
      <c r="B192" s="55" t="s">
        <v>365</v>
      </c>
      <c r="C192" s="56" t="s">
        <v>366</v>
      </c>
      <c r="D192" s="23">
        <v>43434</v>
      </c>
      <c r="E192" s="24">
        <v>45626</v>
      </c>
      <c r="F192" s="21"/>
      <c r="G192" s="22"/>
      <c r="H192" s="21"/>
      <c r="I192" s="22"/>
      <c r="J192" s="41">
        <v>94731.32</v>
      </c>
      <c r="K192" s="6">
        <v>94731.32</v>
      </c>
      <c r="L192" s="6">
        <v>0</v>
      </c>
      <c r="M192" s="6">
        <v>0</v>
      </c>
      <c r="N192" s="6">
        <v>94731.32</v>
      </c>
      <c r="O192" s="42">
        <v>0</v>
      </c>
    </row>
    <row r="193" spans="1:15" ht="12" customHeight="1" x14ac:dyDescent="0.25">
      <c r="A193" s="4">
        <v>129</v>
      </c>
      <c r="B193" s="55" t="s">
        <v>367</v>
      </c>
      <c r="C193" s="56" t="s">
        <v>368</v>
      </c>
      <c r="D193" s="23">
        <v>43434</v>
      </c>
      <c r="E193" s="24">
        <v>45626</v>
      </c>
      <c r="F193" s="21"/>
      <c r="G193" s="22"/>
      <c r="H193" s="21"/>
      <c r="I193" s="22"/>
      <c r="J193" s="41">
        <v>107064.66</v>
      </c>
      <c r="K193" s="6">
        <v>107064.66</v>
      </c>
      <c r="L193" s="6">
        <v>92720.92</v>
      </c>
      <c r="M193" s="6">
        <v>0</v>
      </c>
      <c r="N193" s="6">
        <v>14343.740000000005</v>
      </c>
      <c r="O193" s="42">
        <v>0.86602731470870031</v>
      </c>
    </row>
    <row r="194" spans="1:15" ht="12" customHeight="1" x14ac:dyDescent="0.25">
      <c r="A194" s="4">
        <v>130</v>
      </c>
      <c r="B194" s="55" t="s">
        <v>369</v>
      </c>
      <c r="C194" s="56" t="s">
        <v>370</v>
      </c>
      <c r="D194" s="21"/>
      <c r="E194" s="22"/>
      <c r="F194" s="23">
        <v>43891</v>
      </c>
      <c r="G194" s="24">
        <v>46082</v>
      </c>
      <c r="H194" s="21"/>
      <c r="I194" s="22"/>
      <c r="J194" s="41">
        <v>363134.33</v>
      </c>
      <c r="K194" s="6">
        <v>363134.33</v>
      </c>
      <c r="L194" s="6">
        <v>348999.12</v>
      </c>
      <c r="M194" s="6">
        <v>0</v>
      </c>
      <c r="N194" s="6">
        <v>14135.210000000021</v>
      </c>
      <c r="O194" s="42">
        <v>0.96107443215297206</v>
      </c>
    </row>
    <row r="195" spans="1:15" ht="12" customHeight="1" x14ac:dyDescent="0.25">
      <c r="A195" s="4">
        <v>131</v>
      </c>
      <c r="B195" s="55" t="s">
        <v>371</v>
      </c>
      <c r="C195" s="56" t="s">
        <v>372</v>
      </c>
      <c r="D195" s="21"/>
      <c r="E195" s="22"/>
      <c r="F195" s="23">
        <v>43891</v>
      </c>
      <c r="G195" s="24">
        <v>46082</v>
      </c>
      <c r="H195" s="21"/>
      <c r="I195" s="22"/>
      <c r="J195" s="41">
        <v>363134.34</v>
      </c>
      <c r="K195" s="6">
        <v>363134.34</v>
      </c>
      <c r="L195" s="6">
        <v>348999.12</v>
      </c>
      <c r="M195" s="6">
        <v>0</v>
      </c>
      <c r="N195" s="6">
        <v>14135.22000000003</v>
      </c>
      <c r="O195" s="42">
        <v>0.96107440568688707</v>
      </c>
    </row>
    <row r="196" spans="1:15" ht="12" customHeight="1" x14ac:dyDescent="0.25">
      <c r="A196" s="4">
        <v>132</v>
      </c>
      <c r="B196" s="55" t="s">
        <v>373</v>
      </c>
      <c r="C196" s="56" t="s">
        <v>374</v>
      </c>
      <c r="D196" s="23">
        <v>43434</v>
      </c>
      <c r="E196" s="24">
        <v>45626</v>
      </c>
      <c r="F196" s="21"/>
      <c r="G196" s="22"/>
      <c r="H196" s="21"/>
      <c r="I196" s="22"/>
      <c r="J196" s="41">
        <v>220000</v>
      </c>
      <c r="K196" s="6">
        <v>833333.33</v>
      </c>
      <c r="L196" s="6">
        <v>0</v>
      </c>
      <c r="M196" s="6">
        <v>0</v>
      </c>
      <c r="N196" s="6">
        <v>833333.33</v>
      </c>
      <c r="O196" s="42">
        <v>0</v>
      </c>
    </row>
    <row r="197" spans="1:15" ht="12" customHeight="1" x14ac:dyDescent="0.25">
      <c r="A197" s="4">
        <v>133</v>
      </c>
      <c r="B197" s="58"/>
      <c r="C197" s="56" t="s">
        <v>375</v>
      </c>
      <c r="D197" s="38"/>
      <c r="E197" s="22"/>
      <c r="F197" s="21"/>
      <c r="G197" s="22"/>
      <c r="H197" s="25">
        <v>44462</v>
      </c>
      <c r="I197" s="26">
        <v>46653</v>
      </c>
      <c r="J197" s="41"/>
      <c r="K197" s="6"/>
      <c r="L197" s="6"/>
      <c r="M197" s="6"/>
      <c r="N197" s="6"/>
      <c r="O197" s="42"/>
    </row>
    <row r="198" spans="1:15" ht="12" customHeight="1" x14ac:dyDescent="0.25">
      <c r="A198" s="4">
        <v>134</v>
      </c>
      <c r="B198" s="58"/>
      <c r="C198" s="56" t="s">
        <v>376</v>
      </c>
      <c r="D198" s="39"/>
      <c r="E198" s="26">
        <v>44462</v>
      </c>
      <c r="F198" s="25"/>
      <c r="G198" s="26">
        <v>46653</v>
      </c>
      <c r="H198" s="21"/>
      <c r="I198" s="22"/>
      <c r="J198" s="41"/>
      <c r="K198" s="6"/>
      <c r="L198" s="6"/>
      <c r="M198" s="6"/>
      <c r="N198" s="6"/>
      <c r="O198" s="42"/>
    </row>
    <row r="199" spans="1:15" ht="12" customHeight="1" x14ac:dyDescent="0.25">
      <c r="A199" s="4">
        <v>135</v>
      </c>
      <c r="B199" s="55" t="s">
        <v>377</v>
      </c>
      <c r="C199" s="56" t="s">
        <v>378</v>
      </c>
      <c r="D199" s="21"/>
      <c r="E199" s="22"/>
      <c r="F199" s="23">
        <v>43891</v>
      </c>
      <c r="G199" s="24">
        <v>46082</v>
      </c>
      <c r="H199" s="21"/>
      <c r="I199" s="22"/>
      <c r="J199" s="41">
        <v>833333.34</v>
      </c>
      <c r="K199" s="6">
        <v>833333.34</v>
      </c>
      <c r="L199" s="6">
        <v>833333</v>
      </c>
      <c r="M199" s="6">
        <v>0</v>
      </c>
      <c r="N199" s="6">
        <v>0.33999999996740371</v>
      </c>
      <c r="O199" s="42">
        <v>0.99999959200000332</v>
      </c>
    </row>
    <row r="200" spans="1:15" ht="12" customHeight="1" x14ac:dyDescent="0.25">
      <c r="A200" s="4">
        <v>136</v>
      </c>
      <c r="B200" s="55" t="s">
        <v>379</v>
      </c>
      <c r="C200" s="56" t="s">
        <v>380</v>
      </c>
      <c r="D200" s="23">
        <v>43434</v>
      </c>
      <c r="E200" s="24">
        <v>45626</v>
      </c>
      <c r="F200" s="25">
        <v>44071</v>
      </c>
      <c r="G200" s="26">
        <v>46262</v>
      </c>
      <c r="H200" s="21"/>
      <c r="I200" s="22"/>
      <c r="J200" s="41">
        <v>50000</v>
      </c>
      <c r="K200" s="6">
        <v>100000</v>
      </c>
      <c r="L200" s="6">
        <v>98329.18</v>
      </c>
      <c r="M200" s="6">
        <v>0</v>
      </c>
      <c r="N200" s="6">
        <v>1670.820000000007</v>
      </c>
      <c r="O200" s="42">
        <v>0.98329179999999994</v>
      </c>
    </row>
    <row r="201" spans="1:15" ht="12" customHeight="1" x14ac:dyDescent="0.25">
      <c r="A201" s="4">
        <v>137</v>
      </c>
      <c r="B201" s="58"/>
      <c r="C201" s="56" t="s">
        <v>381</v>
      </c>
      <c r="D201" s="39"/>
      <c r="E201" s="22"/>
      <c r="F201" s="21"/>
      <c r="G201" s="22"/>
      <c r="H201" s="38" t="s">
        <v>266</v>
      </c>
      <c r="I201" s="22"/>
      <c r="J201" s="41"/>
      <c r="K201" s="6"/>
      <c r="L201" s="6"/>
      <c r="M201" s="6"/>
      <c r="N201" s="6"/>
      <c r="O201" s="42"/>
    </row>
    <row r="202" spans="1:15" ht="12" customHeight="1" x14ac:dyDescent="0.25">
      <c r="A202" s="4">
        <v>138</v>
      </c>
      <c r="B202" s="55" t="s">
        <v>382</v>
      </c>
      <c r="C202" s="56" t="s">
        <v>383</v>
      </c>
      <c r="D202" s="21"/>
      <c r="E202" s="22"/>
      <c r="F202" s="23">
        <v>43891</v>
      </c>
      <c r="G202" s="24">
        <v>46082</v>
      </c>
      <c r="H202" s="21"/>
      <c r="I202" s="22"/>
      <c r="J202" s="41">
        <v>400000</v>
      </c>
      <c r="K202" s="6">
        <v>350000</v>
      </c>
      <c r="L202" s="6">
        <v>0</v>
      </c>
      <c r="M202" s="6">
        <v>0</v>
      </c>
      <c r="N202" s="6">
        <v>350000</v>
      </c>
      <c r="O202" s="42">
        <v>0</v>
      </c>
    </row>
    <row r="203" spans="1:15" ht="12" customHeight="1" x14ac:dyDescent="0.25">
      <c r="A203" s="4">
        <v>139</v>
      </c>
      <c r="B203" s="58"/>
      <c r="C203" s="56" t="s">
        <v>384</v>
      </c>
      <c r="D203" s="38"/>
      <c r="E203" s="37"/>
      <c r="F203" s="38" t="s">
        <v>266</v>
      </c>
      <c r="G203" s="22"/>
      <c r="H203" s="21"/>
      <c r="I203" s="22"/>
      <c r="J203" s="41"/>
      <c r="K203" s="6"/>
      <c r="L203" s="6"/>
      <c r="M203" s="6"/>
      <c r="N203" s="6"/>
      <c r="O203" s="42"/>
    </row>
    <row r="204" spans="1:15" ht="12" customHeight="1" x14ac:dyDescent="0.25">
      <c r="A204" s="4">
        <v>140</v>
      </c>
      <c r="B204" s="55" t="s">
        <v>385</v>
      </c>
      <c r="C204" s="56" t="s">
        <v>386</v>
      </c>
      <c r="D204" s="23">
        <v>43434</v>
      </c>
      <c r="E204" s="24">
        <v>45626</v>
      </c>
      <c r="F204" s="21"/>
      <c r="G204" s="22"/>
      <c r="H204" s="21"/>
      <c r="I204" s="22"/>
      <c r="J204" s="41">
        <v>1050000</v>
      </c>
      <c r="K204" s="6">
        <v>1050000</v>
      </c>
      <c r="L204" s="6">
        <v>1050000</v>
      </c>
      <c r="M204" s="6">
        <v>0</v>
      </c>
      <c r="N204" s="6">
        <v>0</v>
      </c>
      <c r="O204" s="42">
        <v>1</v>
      </c>
    </row>
    <row r="205" spans="1:15" ht="12" customHeight="1" x14ac:dyDescent="0.25">
      <c r="A205" s="52" t="s">
        <v>689</v>
      </c>
      <c r="B205" s="55" t="s">
        <v>387</v>
      </c>
      <c r="C205" s="56" t="s">
        <v>388</v>
      </c>
      <c r="D205" s="21"/>
      <c r="E205" s="22"/>
      <c r="F205" s="23">
        <v>43891</v>
      </c>
      <c r="G205" s="24">
        <v>46082</v>
      </c>
      <c r="H205" s="21"/>
      <c r="I205" s="22"/>
      <c r="J205" s="41">
        <v>400000</v>
      </c>
      <c r="K205" s="6">
        <v>215484</v>
      </c>
      <c r="L205" s="6">
        <v>0</v>
      </c>
      <c r="M205" s="6">
        <v>0</v>
      </c>
      <c r="N205" s="6">
        <v>215484</v>
      </c>
      <c r="O205" s="42">
        <v>0</v>
      </c>
    </row>
    <row r="206" spans="1:15" ht="12" customHeight="1" x14ac:dyDescent="0.25">
      <c r="A206" s="52" t="s">
        <v>689</v>
      </c>
      <c r="B206" s="55" t="s">
        <v>389</v>
      </c>
      <c r="C206" s="56" t="s">
        <v>390</v>
      </c>
      <c r="D206" s="21"/>
      <c r="E206" s="22"/>
      <c r="F206" s="25">
        <v>44475</v>
      </c>
      <c r="G206" s="26">
        <v>46666</v>
      </c>
      <c r="H206" s="21"/>
      <c r="I206" s="22"/>
      <c r="J206" s="41">
        <v>184516</v>
      </c>
      <c r="K206" s="6">
        <v>184516</v>
      </c>
      <c r="L206" s="6">
        <v>0</v>
      </c>
      <c r="M206" s="6">
        <v>0</v>
      </c>
      <c r="N206" s="6">
        <v>184516</v>
      </c>
      <c r="O206" s="42">
        <v>0</v>
      </c>
    </row>
    <row r="207" spans="1:15" ht="12" customHeight="1" x14ac:dyDescent="0.25">
      <c r="A207" s="52" t="s">
        <v>689</v>
      </c>
      <c r="B207" s="58"/>
      <c r="C207" s="56" t="s">
        <v>391</v>
      </c>
      <c r="D207" s="39"/>
      <c r="E207" s="37"/>
      <c r="F207" s="38" t="s">
        <v>266</v>
      </c>
      <c r="G207" s="22"/>
      <c r="H207" s="21"/>
      <c r="I207" s="22"/>
      <c r="J207" s="41"/>
      <c r="K207" s="6"/>
      <c r="L207" s="6"/>
      <c r="M207" s="6"/>
      <c r="N207" s="6"/>
      <c r="O207" s="42"/>
    </row>
    <row r="208" spans="1:15" ht="12" customHeight="1" x14ac:dyDescent="0.25">
      <c r="A208" s="52" t="s">
        <v>689</v>
      </c>
      <c r="B208" s="58"/>
      <c r="C208" s="56" t="s">
        <v>392</v>
      </c>
      <c r="D208" s="39"/>
      <c r="E208" s="40"/>
      <c r="F208" s="38" t="s">
        <v>266</v>
      </c>
      <c r="G208" s="22"/>
      <c r="H208" s="21"/>
      <c r="I208" s="22"/>
      <c r="J208" s="41"/>
      <c r="K208" s="6"/>
      <c r="L208" s="6"/>
      <c r="M208" s="6"/>
      <c r="N208" s="6"/>
      <c r="O208" s="42"/>
    </row>
    <row r="209" spans="1:15" ht="12" customHeight="1" x14ac:dyDescent="0.25">
      <c r="A209" s="52">
        <v>142</v>
      </c>
      <c r="B209" s="55" t="s">
        <v>393</v>
      </c>
      <c r="C209" s="56" t="s">
        <v>394</v>
      </c>
      <c r="D209" s="21"/>
      <c r="E209" s="22"/>
      <c r="F209" s="25">
        <v>44686</v>
      </c>
      <c r="G209" s="26">
        <v>46878</v>
      </c>
      <c r="H209" s="21"/>
      <c r="I209" s="22"/>
      <c r="J209" s="41">
        <v>53795</v>
      </c>
      <c r="K209" s="6">
        <v>0</v>
      </c>
      <c r="L209" s="6">
        <v>0</v>
      </c>
      <c r="M209" s="6">
        <v>0</v>
      </c>
      <c r="N209" s="6">
        <v>0</v>
      </c>
      <c r="O209" s="42" t="s">
        <v>700</v>
      </c>
    </row>
    <row r="210" spans="1:15" ht="12" customHeight="1" x14ac:dyDescent="0.25">
      <c r="A210" s="52">
        <v>142</v>
      </c>
      <c r="B210" s="55" t="s">
        <v>395</v>
      </c>
      <c r="C210" s="56" t="s">
        <v>396</v>
      </c>
      <c r="D210" s="21"/>
      <c r="E210" s="22"/>
      <c r="F210" s="25">
        <v>45196</v>
      </c>
      <c r="G210" s="26">
        <v>47388</v>
      </c>
      <c r="H210" s="21"/>
      <c r="I210" s="22"/>
      <c r="J210" s="41">
        <v>0</v>
      </c>
      <c r="K210" s="6">
        <v>30000</v>
      </c>
      <c r="L210" s="6">
        <v>0</v>
      </c>
      <c r="M210" s="6">
        <v>0</v>
      </c>
      <c r="N210" s="6">
        <v>30000</v>
      </c>
      <c r="O210" s="42">
        <v>0</v>
      </c>
    </row>
    <row r="211" spans="1:15" ht="12" customHeight="1" x14ac:dyDescent="0.25">
      <c r="A211" s="52">
        <v>142</v>
      </c>
      <c r="B211" s="55" t="s">
        <v>397</v>
      </c>
      <c r="C211" s="56" t="s">
        <v>398</v>
      </c>
      <c r="D211" s="21"/>
      <c r="E211" s="22"/>
      <c r="F211" s="25">
        <v>45196</v>
      </c>
      <c r="G211" s="26">
        <v>47388</v>
      </c>
      <c r="H211" s="21"/>
      <c r="I211" s="22"/>
      <c r="J211" s="41">
        <v>0</v>
      </c>
      <c r="K211" s="6">
        <v>288630</v>
      </c>
      <c r="L211" s="6">
        <v>0</v>
      </c>
      <c r="M211" s="6">
        <v>0</v>
      </c>
      <c r="N211" s="6">
        <v>288630</v>
      </c>
      <c r="O211" s="42">
        <v>0</v>
      </c>
    </row>
    <row r="212" spans="1:15" ht="12" customHeight="1" x14ac:dyDescent="0.25">
      <c r="A212" s="4" t="s">
        <v>690</v>
      </c>
      <c r="B212" s="55" t="s">
        <v>399</v>
      </c>
      <c r="C212" s="56" t="s">
        <v>400</v>
      </c>
      <c r="D212" s="21"/>
      <c r="E212" s="22"/>
      <c r="F212" s="21"/>
      <c r="G212" s="22"/>
      <c r="H212" s="25">
        <v>44694</v>
      </c>
      <c r="I212" s="26">
        <v>46886</v>
      </c>
      <c r="J212" s="41">
        <v>100000</v>
      </c>
      <c r="K212" s="6">
        <v>100000</v>
      </c>
      <c r="L212" s="6">
        <v>0</v>
      </c>
      <c r="M212" s="6">
        <v>0</v>
      </c>
      <c r="N212" s="6">
        <v>100000</v>
      </c>
      <c r="O212" s="42">
        <v>0</v>
      </c>
    </row>
    <row r="213" spans="1:15" ht="12" customHeight="1" x14ac:dyDescent="0.25">
      <c r="A213" s="4">
        <v>144</v>
      </c>
      <c r="B213" s="55" t="s">
        <v>401</v>
      </c>
      <c r="C213" s="56" t="s">
        <v>402</v>
      </c>
      <c r="D213" s="23">
        <v>43434</v>
      </c>
      <c r="E213" s="24">
        <v>45626</v>
      </c>
      <c r="F213" s="21"/>
      <c r="G213" s="22"/>
      <c r="H213" s="21"/>
      <c r="I213" s="22"/>
      <c r="J213" s="41">
        <v>68795</v>
      </c>
      <c r="K213" s="6">
        <v>0</v>
      </c>
      <c r="L213" s="6">
        <v>0</v>
      </c>
      <c r="M213" s="6">
        <v>0</v>
      </c>
      <c r="N213" s="6">
        <v>0</v>
      </c>
      <c r="O213" s="42" t="s">
        <v>700</v>
      </c>
    </row>
    <row r="214" spans="1:15" ht="12" customHeight="1" x14ac:dyDescent="0.25">
      <c r="A214" s="4">
        <v>145</v>
      </c>
      <c r="B214" s="55" t="s">
        <v>403</v>
      </c>
      <c r="C214" s="56" t="s">
        <v>404</v>
      </c>
      <c r="D214" s="21"/>
      <c r="E214" s="22"/>
      <c r="F214" s="23">
        <v>43891</v>
      </c>
      <c r="G214" s="24">
        <v>46082</v>
      </c>
      <c r="H214" s="21"/>
      <c r="I214" s="22"/>
      <c r="J214" s="41">
        <v>13000</v>
      </c>
      <c r="K214" s="6">
        <v>113000</v>
      </c>
      <c r="L214" s="6">
        <v>0</v>
      </c>
      <c r="M214" s="6">
        <v>0</v>
      </c>
      <c r="N214" s="6">
        <v>113000</v>
      </c>
      <c r="O214" s="42">
        <v>0</v>
      </c>
    </row>
    <row r="215" spans="1:15" ht="12" customHeight="1" x14ac:dyDescent="0.25">
      <c r="A215" s="4">
        <v>146</v>
      </c>
      <c r="B215" s="55" t="s">
        <v>405</v>
      </c>
      <c r="C215" s="56" t="s">
        <v>406</v>
      </c>
      <c r="D215" s="21"/>
      <c r="E215" s="22"/>
      <c r="F215" s="21"/>
      <c r="G215" s="22"/>
      <c r="H215" s="25">
        <v>44694</v>
      </c>
      <c r="I215" s="26">
        <v>46886</v>
      </c>
      <c r="J215" s="41">
        <v>75040</v>
      </c>
      <c r="K215" s="6">
        <v>0</v>
      </c>
      <c r="L215" s="6">
        <v>0</v>
      </c>
      <c r="M215" s="6">
        <v>0</v>
      </c>
      <c r="N215" s="6">
        <v>0</v>
      </c>
      <c r="O215" s="42" t="s">
        <v>700</v>
      </c>
    </row>
    <row r="216" spans="1:15" ht="12" customHeight="1" x14ac:dyDescent="0.25">
      <c r="A216" s="52" t="s">
        <v>691</v>
      </c>
      <c r="B216" s="55" t="s">
        <v>407</v>
      </c>
      <c r="C216" s="56" t="s">
        <v>408</v>
      </c>
      <c r="D216" s="23">
        <v>43434</v>
      </c>
      <c r="E216" s="24">
        <v>45626</v>
      </c>
      <c r="F216" s="21"/>
      <c r="G216" s="22"/>
      <c r="H216" s="21"/>
      <c r="I216" s="22"/>
      <c r="J216" s="41">
        <v>1265035.7</v>
      </c>
      <c r="K216" s="6">
        <v>847044.48</v>
      </c>
      <c r="L216" s="6">
        <v>604409.61</v>
      </c>
      <c r="M216" s="6">
        <v>13581.61</v>
      </c>
      <c r="N216" s="6">
        <v>229053.26</v>
      </c>
      <c r="O216" s="42">
        <v>0.72958532236701423</v>
      </c>
    </row>
    <row r="217" spans="1:15" ht="12" customHeight="1" x14ac:dyDescent="0.25">
      <c r="A217" s="52" t="s">
        <v>691</v>
      </c>
      <c r="B217" s="55" t="s">
        <v>409</v>
      </c>
      <c r="C217" s="56" t="s">
        <v>410</v>
      </c>
      <c r="D217" s="21"/>
      <c r="E217" s="22"/>
      <c r="F217" s="21"/>
      <c r="G217" s="22"/>
      <c r="H217" s="21"/>
      <c r="I217" s="22"/>
      <c r="J217" s="41">
        <v>0</v>
      </c>
      <c r="K217" s="6">
        <v>75991.22</v>
      </c>
      <c r="L217" s="6">
        <v>0</v>
      </c>
      <c r="M217" s="6">
        <v>0</v>
      </c>
      <c r="N217" s="6">
        <v>75991.22</v>
      </c>
      <c r="O217" s="42">
        <v>0</v>
      </c>
    </row>
    <row r="218" spans="1:15" ht="12" customHeight="1" x14ac:dyDescent="0.25">
      <c r="A218" s="52" t="s">
        <v>691</v>
      </c>
      <c r="B218" s="58"/>
      <c r="C218" s="68" t="s">
        <v>696</v>
      </c>
      <c r="D218" s="38" t="s">
        <v>266</v>
      </c>
      <c r="E218" s="22"/>
      <c r="F218" s="21"/>
      <c r="G218" s="22"/>
      <c r="H218" s="21"/>
      <c r="I218" s="22"/>
      <c r="J218" s="41"/>
      <c r="K218" s="6"/>
      <c r="L218" s="6"/>
      <c r="M218" s="6"/>
      <c r="N218" s="6"/>
      <c r="O218" s="42"/>
    </row>
    <row r="219" spans="1:15" ht="12" customHeight="1" x14ac:dyDescent="0.25">
      <c r="A219" s="52" t="s">
        <v>691</v>
      </c>
      <c r="B219" s="58"/>
      <c r="C219" s="68" t="s">
        <v>695</v>
      </c>
      <c r="D219" s="38" t="s">
        <v>266</v>
      </c>
      <c r="E219" s="22"/>
      <c r="F219" s="21"/>
      <c r="G219" s="22"/>
      <c r="H219" s="21"/>
      <c r="I219" s="22"/>
      <c r="J219" s="41"/>
      <c r="K219" s="6"/>
      <c r="L219" s="6"/>
      <c r="M219" s="6"/>
      <c r="N219" s="6"/>
      <c r="O219" s="42"/>
    </row>
    <row r="220" spans="1:15" ht="12" customHeight="1" x14ac:dyDescent="0.25">
      <c r="A220" s="4" t="s">
        <v>692</v>
      </c>
      <c r="B220" s="55" t="s">
        <v>411</v>
      </c>
      <c r="C220" s="56" t="s">
        <v>412</v>
      </c>
      <c r="D220" s="23">
        <v>43434</v>
      </c>
      <c r="E220" s="24">
        <v>45626</v>
      </c>
      <c r="F220" s="23">
        <v>43891</v>
      </c>
      <c r="G220" s="24">
        <v>46082</v>
      </c>
      <c r="H220" s="21"/>
      <c r="I220" s="22"/>
      <c r="J220" s="41">
        <v>60000</v>
      </c>
      <c r="K220" s="6">
        <v>315000</v>
      </c>
      <c r="L220" s="6">
        <v>304293.57</v>
      </c>
      <c r="M220" s="6">
        <v>0.01</v>
      </c>
      <c r="N220" s="6">
        <v>10706.419999999993</v>
      </c>
      <c r="O220" s="42">
        <v>0.96601136507936514</v>
      </c>
    </row>
    <row r="221" spans="1:15" ht="12" customHeight="1" x14ac:dyDescent="0.25">
      <c r="A221" s="4">
        <v>149</v>
      </c>
      <c r="B221" s="55" t="s">
        <v>413</v>
      </c>
      <c r="C221" s="56" t="s">
        <v>414</v>
      </c>
      <c r="D221" s="23">
        <v>43434</v>
      </c>
      <c r="E221" s="24">
        <v>45626</v>
      </c>
      <c r="F221" s="21"/>
      <c r="G221" s="22"/>
      <c r="H221" s="21"/>
      <c r="I221" s="22"/>
      <c r="J221" s="41">
        <v>46722</v>
      </c>
      <c r="K221" s="6">
        <v>46722</v>
      </c>
      <c r="L221" s="6">
        <v>46722</v>
      </c>
      <c r="M221" s="6">
        <v>0</v>
      </c>
      <c r="N221" s="6">
        <v>0</v>
      </c>
      <c r="O221" s="42">
        <v>1</v>
      </c>
    </row>
    <row r="222" spans="1:15" ht="12" customHeight="1" x14ac:dyDescent="0.25">
      <c r="A222" s="4">
        <v>150</v>
      </c>
      <c r="B222" s="55" t="s">
        <v>415</v>
      </c>
      <c r="C222" s="56" t="s">
        <v>416</v>
      </c>
      <c r="D222" s="23">
        <v>43434</v>
      </c>
      <c r="E222" s="24">
        <v>45626</v>
      </c>
      <c r="F222" s="21"/>
      <c r="G222" s="22"/>
      <c r="H222" s="21"/>
      <c r="I222" s="22"/>
      <c r="J222" s="41">
        <v>85000</v>
      </c>
      <c r="K222" s="6">
        <v>206000</v>
      </c>
      <c r="L222" s="6">
        <v>85000</v>
      </c>
      <c r="M222" s="6">
        <v>0</v>
      </c>
      <c r="N222" s="6">
        <v>121000</v>
      </c>
      <c r="O222" s="42">
        <v>0.41262135922330095</v>
      </c>
    </row>
    <row r="223" spans="1:15" ht="12" customHeight="1" x14ac:dyDescent="0.25">
      <c r="A223" s="4">
        <v>151</v>
      </c>
      <c r="B223" s="55" t="s">
        <v>417</v>
      </c>
      <c r="C223" s="56" t="s">
        <v>418</v>
      </c>
      <c r="D223" s="23">
        <v>43434</v>
      </c>
      <c r="E223" s="24">
        <v>45626</v>
      </c>
      <c r="F223" s="23">
        <v>43891</v>
      </c>
      <c r="G223" s="24">
        <v>46082</v>
      </c>
      <c r="H223" s="21"/>
      <c r="I223" s="22"/>
      <c r="J223" s="41">
        <v>1400000</v>
      </c>
      <c r="K223" s="6">
        <v>4166666.66</v>
      </c>
      <c r="L223" s="6">
        <v>4125955.07</v>
      </c>
      <c r="M223" s="6">
        <v>15693.85</v>
      </c>
      <c r="N223" s="6">
        <v>25017.740000000318</v>
      </c>
      <c r="O223" s="42">
        <v>0.99399574239039312</v>
      </c>
    </row>
    <row r="224" spans="1:15" ht="12" customHeight="1" x14ac:dyDescent="0.25">
      <c r="A224" s="4">
        <v>152</v>
      </c>
      <c r="B224" s="55" t="s">
        <v>419</v>
      </c>
      <c r="C224" s="56" t="s">
        <v>420</v>
      </c>
      <c r="D224" s="23">
        <v>43434</v>
      </c>
      <c r="E224" s="24">
        <v>45626</v>
      </c>
      <c r="F224" s="21"/>
      <c r="G224" s="22"/>
      <c r="H224" s="21"/>
      <c r="I224" s="22"/>
      <c r="J224" s="41">
        <v>2811443.31</v>
      </c>
      <c r="K224" s="6">
        <v>2811443.31</v>
      </c>
      <c r="L224" s="6">
        <v>2811443.31</v>
      </c>
      <c r="M224" s="6">
        <v>0</v>
      </c>
      <c r="N224" s="6">
        <v>0</v>
      </c>
      <c r="O224" s="42">
        <v>1</v>
      </c>
    </row>
    <row r="225" spans="1:15" ht="12" customHeight="1" x14ac:dyDescent="0.25">
      <c r="A225" s="4">
        <v>153</v>
      </c>
      <c r="B225" s="55" t="s">
        <v>421</v>
      </c>
      <c r="C225" s="56" t="s">
        <v>422</v>
      </c>
      <c r="D225" s="23">
        <v>43434</v>
      </c>
      <c r="E225" s="24">
        <v>45626</v>
      </c>
      <c r="F225" s="21"/>
      <c r="G225" s="22"/>
      <c r="H225" s="21"/>
      <c r="I225" s="22"/>
      <c r="J225" s="41">
        <v>50000</v>
      </c>
      <c r="K225" s="6">
        <v>50000</v>
      </c>
      <c r="L225" s="6">
        <v>30000</v>
      </c>
      <c r="M225" s="6">
        <v>0</v>
      </c>
      <c r="N225" s="6">
        <v>20000</v>
      </c>
      <c r="O225" s="42">
        <v>0.6</v>
      </c>
    </row>
    <row r="226" spans="1:15" ht="12" customHeight="1" x14ac:dyDescent="0.25">
      <c r="A226" s="4">
        <v>154</v>
      </c>
      <c r="B226" s="55" t="s">
        <v>423</v>
      </c>
      <c r="C226" s="56" t="s">
        <v>424</v>
      </c>
      <c r="D226" s="23">
        <v>43434</v>
      </c>
      <c r="E226" s="24">
        <v>45626</v>
      </c>
      <c r="F226" s="21"/>
      <c r="G226" s="22"/>
      <c r="H226" s="21"/>
      <c r="I226" s="22"/>
      <c r="J226" s="41">
        <v>150000</v>
      </c>
      <c r="K226" s="6">
        <v>150000</v>
      </c>
      <c r="L226" s="6">
        <v>0</v>
      </c>
      <c r="M226" s="6">
        <v>0</v>
      </c>
      <c r="N226" s="6">
        <v>150000</v>
      </c>
      <c r="O226" s="42">
        <v>0</v>
      </c>
    </row>
    <row r="227" spans="1:15" ht="12" customHeight="1" x14ac:dyDescent="0.25">
      <c r="A227" s="4">
        <v>155</v>
      </c>
      <c r="B227" s="55" t="s">
        <v>425</v>
      </c>
      <c r="C227" s="56" t="s">
        <v>426</v>
      </c>
      <c r="D227" s="23">
        <v>43434</v>
      </c>
      <c r="E227" s="24">
        <v>45626</v>
      </c>
      <c r="F227" s="21"/>
      <c r="G227" s="22"/>
      <c r="H227" s="21"/>
      <c r="I227" s="22"/>
      <c r="J227" s="41">
        <v>250000</v>
      </c>
      <c r="K227" s="6">
        <v>250000</v>
      </c>
      <c r="L227" s="6">
        <v>0</v>
      </c>
      <c r="M227" s="6">
        <v>0</v>
      </c>
      <c r="N227" s="6">
        <v>250000</v>
      </c>
      <c r="O227" s="42">
        <v>0</v>
      </c>
    </row>
    <row r="228" spans="1:15" ht="12" customHeight="1" x14ac:dyDescent="0.25">
      <c r="A228" s="4">
        <v>156</v>
      </c>
      <c r="B228" s="55" t="s">
        <v>427</v>
      </c>
      <c r="C228" s="56" t="s">
        <v>428</v>
      </c>
      <c r="D228" s="21"/>
      <c r="E228" s="22"/>
      <c r="F228" s="23">
        <v>43891</v>
      </c>
      <c r="G228" s="24">
        <v>46082</v>
      </c>
      <c r="H228" s="21"/>
      <c r="I228" s="22"/>
      <c r="J228" s="41">
        <v>60000</v>
      </c>
      <c r="K228" s="6">
        <v>60000</v>
      </c>
      <c r="L228" s="6">
        <v>0</v>
      </c>
      <c r="M228" s="6">
        <v>0</v>
      </c>
      <c r="N228" s="6">
        <v>60000</v>
      </c>
      <c r="O228" s="42">
        <v>0</v>
      </c>
    </row>
    <row r="229" spans="1:15" ht="12" customHeight="1" x14ac:dyDescent="0.25">
      <c r="A229" s="4">
        <v>157</v>
      </c>
      <c r="B229" s="55" t="s">
        <v>429</v>
      </c>
      <c r="C229" s="56" t="s">
        <v>430</v>
      </c>
      <c r="D229" s="25">
        <v>43483</v>
      </c>
      <c r="E229" s="26">
        <v>45675</v>
      </c>
      <c r="F229" s="21"/>
      <c r="G229" s="22"/>
      <c r="H229" s="21"/>
      <c r="I229" s="22"/>
      <c r="J229" s="41">
        <v>52269</v>
      </c>
      <c r="K229" s="6">
        <v>52269</v>
      </c>
      <c r="L229" s="6">
        <v>4175.1499999999996</v>
      </c>
      <c r="M229" s="6">
        <v>0</v>
      </c>
      <c r="N229" s="6">
        <v>48093.85</v>
      </c>
      <c r="O229" s="42">
        <v>7.9878130440605322E-2</v>
      </c>
    </row>
    <row r="230" spans="1:15" ht="12" customHeight="1" x14ac:dyDescent="0.25">
      <c r="A230" s="4">
        <v>158</v>
      </c>
      <c r="B230" s="55" t="s">
        <v>431</v>
      </c>
      <c r="C230" s="56" t="s">
        <v>432</v>
      </c>
      <c r="D230" s="23">
        <v>43434</v>
      </c>
      <c r="E230" s="24">
        <v>45626</v>
      </c>
      <c r="F230" s="21"/>
      <c r="G230" s="22"/>
      <c r="H230" s="21"/>
      <c r="I230" s="22"/>
      <c r="J230" s="41">
        <v>50000</v>
      </c>
      <c r="K230" s="6">
        <v>50000</v>
      </c>
      <c r="L230" s="6">
        <v>0</v>
      </c>
      <c r="M230" s="6">
        <v>0</v>
      </c>
      <c r="N230" s="6">
        <v>50000</v>
      </c>
      <c r="O230" s="42">
        <v>0</v>
      </c>
    </row>
    <row r="231" spans="1:15" ht="12" customHeight="1" x14ac:dyDescent="0.25">
      <c r="A231" s="4">
        <v>159</v>
      </c>
      <c r="B231" s="55" t="s">
        <v>433</v>
      </c>
      <c r="C231" s="56" t="s">
        <v>434</v>
      </c>
      <c r="D231" s="23">
        <v>43434</v>
      </c>
      <c r="E231" s="24">
        <v>45626</v>
      </c>
      <c r="F231" s="21"/>
      <c r="G231" s="22"/>
      <c r="H231" s="21"/>
      <c r="I231" s="22"/>
      <c r="J231" s="41">
        <v>74886</v>
      </c>
      <c r="K231" s="6">
        <v>74886</v>
      </c>
      <c r="L231" s="6">
        <v>0</v>
      </c>
      <c r="M231" s="6">
        <v>0</v>
      </c>
      <c r="N231" s="6">
        <v>74886</v>
      </c>
      <c r="O231" s="42">
        <v>0</v>
      </c>
    </row>
    <row r="232" spans="1:15" ht="12" customHeight="1" x14ac:dyDescent="0.25">
      <c r="A232" s="4">
        <v>160</v>
      </c>
      <c r="B232" s="55" t="s">
        <v>435</v>
      </c>
      <c r="C232" s="56" t="s">
        <v>436</v>
      </c>
      <c r="D232" s="23">
        <v>43434</v>
      </c>
      <c r="E232" s="24">
        <v>45626</v>
      </c>
      <c r="F232" s="21"/>
      <c r="G232" s="22"/>
      <c r="H232" s="21"/>
      <c r="I232" s="22"/>
      <c r="J232" s="41">
        <v>44940</v>
      </c>
      <c r="K232" s="6">
        <v>44940</v>
      </c>
      <c r="L232" s="6">
        <v>0</v>
      </c>
      <c r="M232" s="6">
        <v>0</v>
      </c>
      <c r="N232" s="6">
        <v>44940</v>
      </c>
      <c r="O232" s="42">
        <v>0</v>
      </c>
    </row>
    <row r="233" spans="1:15" ht="12" customHeight="1" x14ac:dyDescent="0.25">
      <c r="A233" s="4">
        <v>161</v>
      </c>
      <c r="B233" s="55" t="s">
        <v>437</v>
      </c>
      <c r="C233" s="56" t="s">
        <v>438</v>
      </c>
      <c r="D233" s="23">
        <v>43434</v>
      </c>
      <c r="E233" s="24">
        <v>45626</v>
      </c>
      <c r="F233" s="21"/>
      <c r="G233" s="22"/>
      <c r="H233" s="21"/>
      <c r="I233" s="22"/>
      <c r="J233" s="41">
        <v>150000</v>
      </c>
      <c r="K233" s="6">
        <v>150000</v>
      </c>
      <c r="L233" s="6">
        <v>0</v>
      </c>
      <c r="M233" s="6">
        <v>0</v>
      </c>
      <c r="N233" s="6">
        <v>150000</v>
      </c>
      <c r="O233" s="42">
        <v>0</v>
      </c>
    </row>
    <row r="234" spans="1:15" ht="12" customHeight="1" x14ac:dyDescent="0.25">
      <c r="A234" s="4">
        <v>162</v>
      </c>
      <c r="B234" s="55" t="s">
        <v>439</v>
      </c>
      <c r="C234" s="56" t="s">
        <v>440</v>
      </c>
      <c r="D234" s="23">
        <v>43434</v>
      </c>
      <c r="E234" s="24">
        <v>45626</v>
      </c>
      <c r="F234" s="21"/>
      <c r="G234" s="22"/>
      <c r="H234" s="21"/>
      <c r="I234" s="22"/>
      <c r="J234" s="41">
        <v>21660</v>
      </c>
      <c r="K234" s="6">
        <v>21660</v>
      </c>
      <c r="L234" s="6">
        <v>0</v>
      </c>
      <c r="M234" s="6">
        <v>0</v>
      </c>
      <c r="N234" s="6">
        <v>21660</v>
      </c>
      <c r="O234" s="42">
        <v>0</v>
      </c>
    </row>
    <row r="235" spans="1:15" ht="12" customHeight="1" x14ac:dyDescent="0.25">
      <c r="A235" s="4">
        <v>163</v>
      </c>
      <c r="B235" s="55" t="s">
        <v>441</v>
      </c>
      <c r="C235" s="56" t="s">
        <v>442</v>
      </c>
      <c r="D235" s="23">
        <v>43434</v>
      </c>
      <c r="E235" s="24">
        <v>45626</v>
      </c>
      <c r="F235" s="21"/>
      <c r="G235" s="22"/>
      <c r="H235" s="21"/>
      <c r="I235" s="22"/>
      <c r="J235" s="41">
        <v>10000</v>
      </c>
      <c r="K235" s="6">
        <v>10000</v>
      </c>
      <c r="L235" s="6">
        <v>0</v>
      </c>
      <c r="M235" s="6">
        <v>0</v>
      </c>
      <c r="N235" s="6">
        <v>10000</v>
      </c>
      <c r="O235" s="42">
        <v>0</v>
      </c>
    </row>
    <row r="236" spans="1:15" ht="12" customHeight="1" x14ac:dyDescent="0.25">
      <c r="A236" s="4">
        <v>164</v>
      </c>
      <c r="B236" s="55" t="s">
        <v>443</v>
      </c>
      <c r="C236" s="56" t="s">
        <v>444</v>
      </c>
      <c r="D236" s="23">
        <v>43434</v>
      </c>
      <c r="E236" s="24">
        <v>45626</v>
      </c>
      <c r="F236" s="21"/>
      <c r="G236" s="22"/>
      <c r="H236" s="21"/>
      <c r="I236" s="22"/>
      <c r="J236" s="41">
        <v>150000</v>
      </c>
      <c r="K236" s="6">
        <v>150000</v>
      </c>
      <c r="L236" s="6">
        <v>87500</v>
      </c>
      <c r="M236" s="6">
        <v>0</v>
      </c>
      <c r="N236" s="6">
        <v>62500</v>
      </c>
      <c r="O236" s="42">
        <v>0.58333333333333337</v>
      </c>
    </row>
    <row r="237" spans="1:15" ht="12" customHeight="1" x14ac:dyDescent="0.25">
      <c r="A237" s="4">
        <v>165</v>
      </c>
      <c r="B237" s="55" t="s">
        <v>445</v>
      </c>
      <c r="C237" s="56" t="s">
        <v>446</v>
      </c>
      <c r="D237" s="23">
        <v>43434</v>
      </c>
      <c r="E237" s="24">
        <v>45626</v>
      </c>
      <c r="F237" s="21"/>
      <c r="G237" s="22"/>
      <c r="H237" s="21"/>
      <c r="I237" s="22"/>
      <c r="J237" s="41">
        <v>50000</v>
      </c>
      <c r="K237" s="6">
        <v>50000</v>
      </c>
      <c r="L237" s="6">
        <v>0</v>
      </c>
      <c r="M237" s="6">
        <v>0</v>
      </c>
      <c r="N237" s="6">
        <v>50000</v>
      </c>
      <c r="O237" s="42">
        <v>0</v>
      </c>
    </row>
    <row r="238" spans="1:15" ht="12" customHeight="1" x14ac:dyDescent="0.25">
      <c r="A238" s="4">
        <v>166</v>
      </c>
      <c r="B238" s="55" t="s">
        <v>447</v>
      </c>
      <c r="C238" s="56" t="s">
        <v>448</v>
      </c>
      <c r="D238" s="23">
        <v>43434</v>
      </c>
      <c r="E238" s="24">
        <v>45626</v>
      </c>
      <c r="F238" s="21"/>
      <c r="G238" s="22"/>
      <c r="H238" s="21"/>
      <c r="I238" s="22"/>
      <c r="J238" s="41">
        <v>50000</v>
      </c>
      <c r="K238" s="6">
        <v>50000</v>
      </c>
      <c r="L238" s="6">
        <v>0</v>
      </c>
      <c r="M238" s="6">
        <v>0</v>
      </c>
      <c r="N238" s="6">
        <v>50000</v>
      </c>
      <c r="O238" s="42">
        <v>0</v>
      </c>
    </row>
    <row r="239" spans="1:15" ht="12" customHeight="1" x14ac:dyDescent="0.25">
      <c r="A239" s="4">
        <v>167</v>
      </c>
      <c r="B239" s="55" t="s">
        <v>449</v>
      </c>
      <c r="C239" s="56" t="s">
        <v>450</v>
      </c>
      <c r="D239" s="23">
        <v>43434</v>
      </c>
      <c r="E239" s="24">
        <v>45626</v>
      </c>
      <c r="F239" s="21"/>
      <c r="G239" s="22"/>
      <c r="H239" s="21"/>
      <c r="I239" s="22"/>
      <c r="J239" s="41">
        <v>25000</v>
      </c>
      <c r="K239" s="6">
        <v>25000</v>
      </c>
      <c r="L239" s="6">
        <v>24998.43</v>
      </c>
      <c r="M239" s="6">
        <v>0</v>
      </c>
      <c r="N239" s="6">
        <v>1.569999999999709</v>
      </c>
      <c r="O239" s="42">
        <v>0.99993719999999997</v>
      </c>
    </row>
    <row r="240" spans="1:15" ht="12" customHeight="1" x14ac:dyDescent="0.25">
      <c r="A240" s="4">
        <v>168</v>
      </c>
      <c r="B240" s="55" t="s">
        <v>451</v>
      </c>
      <c r="C240" s="56" t="s">
        <v>452</v>
      </c>
      <c r="D240" s="23">
        <v>43434</v>
      </c>
      <c r="E240" s="24">
        <v>45626</v>
      </c>
      <c r="F240" s="21"/>
      <c r="G240" s="22"/>
      <c r="H240" s="21"/>
      <c r="I240" s="22"/>
      <c r="J240" s="41">
        <v>23648.14</v>
      </c>
      <c r="K240" s="6">
        <v>23648.14</v>
      </c>
      <c r="L240" s="6">
        <v>0</v>
      </c>
      <c r="M240" s="6">
        <v>0</v>
      </c>
      <c r="N240" s="6">
        <v>23648.14</v>
      </c>
      <c r="O240" s="42">
        <v>0</v>
      </c>
    </row>
    <row r="241" spans="1:15" ht="12" customHeight="1" x14ac:dyDescent="0.25">
      <c r="A241" s="4">
        <v>169</v>
      </c>
      <c r="B241" s="55" t="s">
        <v>453</v>
      </c>
      <c r="C241" s="56" t="s">
        <v>454</v>
      </c>
      <c r="D241" s="21"/>
      <c r="E241" s="22"/>
      <c r="F241" s="21"/>
      <c r="G241" s="22"/>
      <c r="H241" s="25">
        <v>44124</v>
      </c>
      <c r="I241" s="26">
        <v>46315</v>
      </c>
      <c r="J241" s="41">
        <v>68334</v>
      </c>
      <c r="K241" s="6">
        <v>68334</v>
      </c>
      <c r="L241" s="6">
        <v>0</v>
      </c>
      <c r="M241" s="6">
        <v>0</v>
      </c>
      <c r="N241" s="6">
        <v>68334</v>
      </c>
      <c r="O241" s="42">
        <v>0</v>
      </c>
    </row>
    <row r="242" spans="1:15" ht="12" customHeight="1" x14ac:dyDescent="0.25">
      <c r="A242" s="4">
        <v>170</v>
      </c>
      <c r="B242" s="55" t="s">
        <v>455</v>
      </c>
      <c r="C242" s="56" t="s">
        <v>456</v>
      </c>
      <c r="D242" s="21"/>
      <c r="E242" s="22"/>
      <c r="F242" s="21"/>
      <c r="G242" s="22"/>
      <c r="H242" s="25">
        <v>46001</v>
      </c>
      <c r="I242" s="26">
        <v>48192</v>
      </c>
      <c r="J242" s="41">
        <v>400000</v>
      </c>
      <c r="K242" s="6">
        <v>400000</v>
      </c>
      <c r="L242" s="6">
        <v>0</v>
      </c>
      <c r="M242" s="6">
        <v>0</v>
      </c>
      <c r="N242" s="6">
        <v>400000</v>
      </c>
      <c r="O242" s="42">
        <v>0</v>
      </c>
    </row>
    <row r="243" spans="1:15" ht="12" customHeight="1" x14ac:dyDescent="0.25">
      <c r="A243" s="4">
        <v>171</v>
      </c>
      <c r="B243" s="55" t="s">
        <v>457</v>
      </c>
      <c r="C243" s="56" t="s">
        <v>458</v>
      </c>
      <c r="D243" s="21"/>
      <c r="E243" s="22"/>
      <c r="F243" s="21"/>
      <c r="G243" s="22"/>
      <c r="H243" s="25">
        <v>46001</v>
      </c>
      <c r="I243" s="26">
        <v>48192</v>
      </c>
      <c r="J243" s="41">
        <v>83000</v>
      </c>
      <c r="K243" s="6">
        <v>83000</v>
      </c>
      <c r="L243" s="6">
        <v>0</v>
      </c>
      <c r="M243" s="6">
        <v>0</v>
      </c>
      <c r="N243" s="6">
        <v>83000</v>
      </c>
      <c r="O243" s="42">
        <v>0</v>
      </c>
    </row>
    <row r="244" spans="1:15" ht="12" customHeight="1" x14ac:dyDescent="0.25">
      <c r="A244" s="4">
        <v>172</v>
      </c>
      <c r="B244" s="55" t="s">
        <v>459</v>
      </c>
      <c r="C244" s="56" t="s">
        <v>460</v>
      </c>
      <c r="D244" s="23">
        <v>43434</v>
      </c>
      <c r="E244" s="24">
        <v>45626</v>
      </c>
      <c r="F244" s="21"/>
      <c r="G244" s="22"/>
      <c r="H244" s="21"/>
      <c r="I244" s="22"/>
      <c r="J244" s="41">
        <v>500000</v>
      </c>
      <c r="K244" s="6">
        <v>500000</v>
      </c>
      <c r="L244" s="6">
        <v>482092.99</v>
      </c>
      <c r="M244" s="6">
        <v>0</v>
      </c>
      <c r="N244" s="6">
        <v>17907.010000000009</v>
      </c>
      <c r="O244" s="42">
        <v>0.96418598</v>
      </c>
    </row>
    <row r="245" spans="1:15" ht="12" customHeight="1" x14ac:dyDescent="0.25">
      <c r="A245" s="4">
        <v>173</v>
      </c>
      <c r="B245" s="55" t="s">
        <v>461</v>
      </c>
      <c r="C245" s="56" t="s">
        <v>462</v>
      </c>
      <c r="D245" s="23">
        <v>43434</v>
      </c>
      <c r="E245" s="24">
        <v>45626</v>
      </c>
      <c r="F245" s="21"/>
      <c r="G245" s="22"/>
      <c r="H245" s="21"/>
      <c r="I245" s="22"/>
      <c r="J245" s="41">
        <v>450000</v>
      </c>
      <c r="K245" s="6">
        <v>450000</v>
      </c>
      <c r="L245" s="6">
        <v>0</v>
      </c>
      <c r="M245" s="6">
        <v>0</v>
      </c>
      <c r="N245" s="6">
        <v>450000</v>
      </c>
      <c r="O245" s="42">
        <v>0</v>
      </c>
    </row>
    <row r="246" spans="1:15" ht="12" customHeight="1" x14ac:dyDescent="0.25">
      <c r="A246" s="4">
        <v>174</v>
      </c>
      <c r="B246" s="58"/>
      <c r="C246" s="56" t="s">
        <v>463</v>
      </c>
      <c r="D246" s="39"/>
      <c r="E246" s="22"/>
      <c r="F246" s="38" t="s">
        <v>266</v>
      </c>
      <c r="G246" s="22"/>
      <c r="H246" s="38" t="s">
        <v>266</v>
      </c>
      <c r="I246" s="22"/>
      <c r="J246" s="41"/>
      <c r="K246" s="6"/>
      <c r="L246" s="6"/>
      <c r="M246" s="6"/>
      <c r="N246" s="6"/>
      <c r="O246" s="42"/>
    </row>
    <row r="247" spans="1:15" ht="12" customHeight="1" x14ac:dyDescent="0.25">
      <c r="A247" s="4">
        <v>175</v>
      </c>
      <c r="B247" s="55" t="s">
        <v>464</v>
      </c>
      <c r="C247" s="56" t="s">
        <v>465</v>
      </c>
      <c r="D247" s="21"/>
      <c r="E247" s="22"/>
      <c r="F247" s="23">
        <v>43891</v>
      </c>
      <c r="G247" s="24">
        <v>46082</v>
      </c>
      <c r="H247" s="21"/>
      <c r="I247" s="22"/>
      <c r="J247" s="41">
        <v>576744.43999999994</v>
      </c>
      <c r="K247" s="6">
        <v>576744.43999999994</v>
      </c>
      <c r="L247" s="6">
        <v>0</v>
      </c>
      <c r="M247" s="6">
        <v>0</v>
      </c>
      <c r="N247" s="6">
        <v>576744.43999999994</v>
      </c>
      <c r="O247" s="42">
        <v>0</v>
      </c>
    </row>
    <row r="248" spans="1:15" ht="12" customHeight="1" x14ac:dyDescent="0.25">
      <c r="A248" s="4">
        <v>176</v>
      </c>
      <c r="B248" s="55" t="s">
        <v>466</v>
      </c>
      <c r="C248" s="56" t="s">
        <v>467</v>
      </c>
      <c r="D248" s="21"/>
      <c r="E248" s="22"/>
      <c r="F248" s="21"/>
      <c r="G248" s="22"/>
      <c r="H248" s="25">
        <v>44449</v>
      </c>
      <c r="I248" s="26">
        <v>46640</v>
      </c>
      <c r="J248" s="41">
        <v>10000</v>
      </c>
      <c r="K248" s="6">
        <v>10000</v>
      </c>
      <c r="L248" s="6">
        <v>0</v>
      </c>
      <c r="M248" s="6">
        <v>0</v>
      </c>
      <c r="N248" s="6">
        <v>10000</v>
      </c>
      <c r="O248" s="42">
        <v>0</v>
      </c>
    </row>
    <row r="249" spans="1:15" ht="12" customHeight="1" x14ac:dyDescent="0.25">
      <c r="A249" s="4">
        <v>177</v>
      </c>
      <c r="B249" s="55" t="s">
        <v>468</v>
      </c>
      <c r="C249" s="56" t="s">
        <v>469</v>
      </c>
      <c r="D249" s="21"/>
      <c r="E249" s="22"/>
      <c r="F249" s="23">
        <v>43891</v>
      </c>
      <c r="G249" s="24">
        <v>46082</v>
      </c>
      <c r="H249" s="21"/>
      <c r="I249" s="22"/>
      <c r="J249" s="41">
        <v>694444.44</v>
      </c>
      <c r="K249" s="6">
        <v>694444.44</v>
      </c>
      <c r="L249" s="6">
        <v>693840</v>
      </c>
      <c r="M249" s="6">
        <v>604</v>
      </c>
      <c r="N249" s="6">
        <v>0.43999999994412065</v>
      </c>
      <c r="O249" s="42">
        <v>0.99999936639999598</v>
      </c>
    </row>
    <row r="250" spans="1:15" ht="12" customHeight="1" x14ac:dyDescent="0.25">
      <c r="A250" s="4">
        <v>178</v>
      </c>
      <c r="B250" s="55" t="s">
        <v>470</v>
      </c>
      <c r="C250" s="56" t="s">
        <v>471</v>
      </c>
      <c r="D250" s="23">
        <v>43434</v>
      </c>
      <c r="E250" s="24">
        <v>45626</v>
      </c>
      <c r="F250" s="21"/>
      <c r="G250" s="22"/>
      <c r="H250" s="21"/>
      <c r="I250" s="22"/>
      <c r="J250" s="14">
        <v>391044.9</v>
      </c>
      <c r="K250" s="5">
        <v>391044.9</v>
      </c>
      <c r="L250" s="5">
        <v>11470</v>
      </c>
      <c r="M250" s="5">
        <v>56617.1</v>
      </c>
      <c r="N250" s="5">
        <v>322957.80000000005</v>
      </c>
      <c r="O250" s="15">
        <v>0.17411581125338804</v>
      </c>
    </row>
    <row r="251" spans="1:15" ht="12" customHeight="1" x14ac:dyDescent="0.25">
      <c r="A251" s="4">
        <v>179</v>
      </c>
      <c r="B251" s="55" t="s">
        <v>472</v>
      </c>
      <c r="C251" s="56" t="s">
        <v>473</v>
      </c>
      <c r="D251" s="23">
        <v>43434</v>
      </c>
      <c r="E251" s="24">
        <v>45626</v>
      </c>
      <c r="F251" s="21"/>
      <c r="G251" s="22"/>
      <c r="H251" s="21"/>
      <c r="I251" s="22"/>
      <c r="J251" s="14">
        <v>303400</v>
      </c>
      <c r="K251" s="5">
        <v>303400</v>
      </c>
      <c r="L251" s="5">
        <v>303400</v>
      </c>
      <c r="M251" s="5">
        <v>0</v>
      </c>
      <c r="N251" s="5">
        <v>0</v>
      </c>
      <c r="O251" s="15">
        <v>1</v>
      </c>
    </row>
    <row r="252" spans="1:15" ht="12" customHeight="1" x14ac:dyDescent="0.25">
      <c r="A252" s="4">
        <v>180</v>
      </c>
      <c r="B252" s="55" t="s">
        <v>474</v>
      </c>
      <c r="C252" s="56" t="s">
        <v>475</v>
      </c>
      <c r="D252" s="23">
        <v>43434</v>
      </c>
      <c r="E252" s="24">
        <v>45626</v>
      </c>
      <c r="F252" s="21"/>
      <c r="G252" s="22"/>
      <c r="H252" s="21"/>
      <c r="I252" s="22"/>
      <c r="J252" s="14">
        <v>694444.44</v>
      </c>
      <c r="K252" s="5">
        <v>694444.44</v>
      </c>
      <c r="L252" s="5">
        <v>694444.44</v>
      </c>
      <c r="M252" s="5">
        <v>0</v>
      </c>
      <c r="N252" s="5">
        <v>0</v>
      </c>
      <c r="O252" s="15">
        <v>1</v>
      </c>
    </row>
    <row r="253" spans="1:15" ht="12" customHeight="1" x14ac:dyDescent="0.25">
      <c r="A253" s="4">
        <v>181</v>
      </c>
      <c r="B253" s="55" t="s">
        <v>476</v>
      </c>
      <c r="C253" s="56" t="s">
        <v>477</v>
      </c>
      <c r="D253" s="23">
        <v>43434</v>
      </c>
      <c r="E253" s="24">
        <v>45626</v>
      </c>
      <c r="F253" s="21"/>
      <c r="G253" s="22"/>
      <c r="H253" s="21"/>
      <c r="I253" s="22"/>
      <c r="J253" s="14">
        <v>694444.44</v>
      </c>
      <c r="K253" s="5">
        <v>694444.44</v>
      </c>
      <c r="L253" s="5">
        <v>0</v>
      </c>
      <c r="M253" s="5">
        <v>0</v>
      </c>
      <c r="N253" s="5">
        <v>694444.44</v>
      </c>
      <c r="O253" s="15">
        <v>0</v>
      </c>
    </row>
    <row r="254" spans="1:15" ht="12" customHeight="1" x14ac:dyDescent="0.25">
      <c r="A254" s="4">
        <v>182</v>
      </c>
      <c r="B254" s="55" t="s">
        <v>478</v>
      </c>
      <c r="C254" s="56" t="s">
        <v>479</v>
      </c>
      <c r="D254" s="21"/>
      <c r="E254" s="22"/>
      <c r="F254" s="23">
        <v>43891</v>
      </c>
      <c r="G254" s="24">
        <v>46082</v>
      </c>
      <c r="H254" s="21"/>
      <c r="I254" s="22"/>
      <c r="J254" s="14">
        <v>694444.44</v>
      </c>
      <c r="K254" s="5">
        <v>694444.44</v>
      </c>
      <c r="L254" s="5">
        <v>0</v>
      </c>
      <c r="M254" s="5">
        <v>0</v>
      </c>
      <c r="N254" s="5">
        <v>694444.44</v>
      </c>
      <c r="O254" s="15">
        <v>0</v>
      </c>
    </row>
    <row r="255" spans="1:15" ht="12" customHeight="1" x14ac:dyDescent="0.25">
      <c r="A255" s="4" t="s">
        <v>694</v>
      </c>
      <c r="B255" s="55" t="s">
        <v>480</v>
      </c>
      <c r="C255" s="56" t="s">
        <v>481</v>
      </c>
      <c r="D255" s="25">
        <v>43483</v>
      </c>
      <c r="E255" s="26">
        <v>45675</v>
      </c>
      <c r="F255" s="23">
        <v>43891</v>
      </c>
      <c r="G255" s="24">
        <v>46082</v>
      </c>
      <c r="H255" s="25">
        <v>44532</v>
      </c>
      <c r="I255" s="26">
        <v>46723</v>
      </c>
      <c r="J255" s="14">
        <v>200000</v>
      </c>
      <c r="K255" s="5">
        <v>600000</v>
      </c>
      <c r="L255" s="5">
        <v>515390.63</v>
      </c>
      <c r="M255" s="5">
        <v>1.54</v>
      </c>
      <c r="N255" s="5">
        <v>84607.83</v>
      </c>
      <c r="O255" s="15">
        <v>0.85898695000000003</v>
      </c>
    </row>
    <row r="256" spans="1:15" ht="12" customHeight="1" thickBot="1" x14ac:dyDescent="0.3">
      <c r="A256" s="4"/>
      <c r="B256" s="60"/>
      <c r="C256" s="69"/>
      <c r="D256" s="27"/>
      <c r="E256" s="28"/>
      <c r="F256" s="27"/>
      <c r="G256" s="28"/>
      <c r="H256" s="27"/>
      <c r="I256" s="28"/>
      <c r="J256" s="16"/>
      <c r="K256" s="17"/>
      <c r="L256" s="17"/>
      <c r="M256" s="17"/>
      <c r="N256" s="17"/>
      <c r="O256" s="18"/>
    </row>
    <row r="257" spans="1:15" ht="12" customHeight="1" thickBot="1" x14ac:dyDescent="0.3">
      <c r="A257" s="4"/>
      <c r="B257" s="265" t="s">
        <v>482</v>
      </c>
      <c r="C257" s="266"/>
      <c r="D257" s="266"/>
      <c r="E257" s="266"/>
      <c r="F257" s="266"/>
      <c r="G257" s="266"/>
      <c r="H257" s="266"/>
      <c r="I257" s="266"/>
      <c r="J257" s="266"/>
      <c r="K257" s="266"/>
      <c r="L257" s="266"/>
      <c r="M257" s="266"/>
      <c r="N257" s="266"/>
      <c r="O257" s="267"/>
    </row>
    <row r="258" spans="1:15" ht="12" customHeight="1" x14ac:dyDescent="0.25">
      <c r="A258" s="4">
        <v>1</v>
      </c>
      <c r="B258" s="53" t="s">
        <v>483</v>
      </c>
      <c r="C258" s="54" t="s">
        <v>484</v>
      </c>
      <c r="D258" s="31"/>
      <c r="E258" s="32"/>
      <c r="F258" s="35">
        <v>44603</v>
      </c>
      <c r="G258" s="36">
        <v>46794</v>
      </c>
      <c r="H258" s="31"/>
      <c r="I258" s="32"/>
      <c r="J258" s="11">
        <v>265000</v>
      </c>
      <c r="K258" s="12">
        <v>265000</v>
      </c>
      <c r="L258" s="12">
        <v>0</v>
      </c>
      <c r="M258" s="12">
        <v>0</v>
      </c>
      <c r="N258" s="12">
        <v>265000</v>
      </c>
      <c r="O258" s="13">
        <v>0</v>
      </c>
    </row>
    <row r="259" spans="1:15" ht="12" customHeight="1" x14ac:dyDescent="0.25">
      <c r="A259" s="4">
        <v>2</v>
      </c>
      <c r="B259" s="55" t="s">
        <v>485</v>
      </c>
      <c r="C259" s="56" t="s">
        <v>486</v>
      </c>
      <c r="D259" s="21"/>
      <c r="E259" s="22"/>
      <c r="F259" s="25">
        <v>44603</v>
      </c>
      <c r="G259" s="26">
        <v>46794</v>
      </c>
      <c r="H259" s="21"/>
      <c r="I259" s="22"/>
      <c r="J259" s="14">
        <v>588000</v>
      </c>
      <c r="K259" s="5">
        <v>588000</v>
      </c>
      <c r="L259" s="5">
        <v>0</v>
      </c>
      <c r="M259" s="5">
        <v>0</v>
      </c>
      <c r="N259" s="5">
        <v>588000</v>
      </c>
      <c r="O259" s="15">
        <v>0</v>
      </c>
    </row>
    <row r="260" spans="1:15" ht="12" customHeight="1" x14ac:dyDescent="0.25">
      <c r="A260" s="4">
        <v>3</v>
      </c>
      <c r="B260" s="55" t="s">
        <v>487</v>
      </c>
      <c r="C260" s="56" t="s">
        <v>488</v>
      </c>
      <c r="D260" s="23">
        <v>43434</v>
      </c>
      <c r="E260" s="24">
        <v>45626</v>
      </c>
      <c r="F260" s="21"/>
      <c r="G260" s="22"/>
      <c r="H260" s="25">
        <v>44958</v>
      </c>
      <c r="I260" s="26">
        <v>47159</v>
      </c>
      <c r="J260" s="14">
        <v>200000</v>
      </c>
      <c r="K260" s="5">
        <v>833333.33</v>
      </c>
      <c r="L260" s="5">
        <v>631101.41</v>
      </c>
      <c r="M260" s="5">
        <v>202231.92</v>
      </c>
      <c r="N260" s="5">
        <v>0</v>
      </c>
      <c r="O260" s="15">
        <v>1.0000000000000002</v>
      </c>
    </row>
    <row r="261" spans="1:15" ht="12" customHeight="1" x14ac:dyDescent="0.25">
      <c r="A261" s="4">
        <v>4</v>
      </c>
      <c r="B261" s="55" t="s">
        <v>489</v>
      </c>
      <c r="C261" s="56" t="s">
        <v>490</v>
      </c>
      <c r="D261" s="23">
        <v>43434</v>
      </c>
      <c r="E261" s="24">
        <v>45626</v>
      </c>
      <c r="F261" s="38" t="s">
        <v>266</v>
      </c>
      <c r="G261" s="22"/>
      <c r="H261" s="21"/>
      <c r="I261" s="22"/>
      <c r="J261" s="14">
        <v>100000</v>
      </c>
      <c r="K261" s="5">
        <v>100000</v>
      </c>
      <c r="L261" s="5">
        <v>0</v>
      </c>
      <c r="M261" s="5">
        <v>0</v>
      </c>
      <c r="N261" s="5">
        <v>100000</v>
      </c>
      <c r="O261" s="15">
        <v>0</v>
      </c>
    </row>
    <row r="262" spans="1:15" ht="12" customHeight="1" x14ac:dyDescent="0.25">
      <c r="A262" s="52" t="s">
        <v>677</v>
      </c>
      <c r="B262" s="55" t="s">
        <v>491</v>
      </c>
      <c r="C262" s="56" t="s">
        <v>492</v>
      </c>
      <c r="D262" s="23">
        <v>43434</v>
      </c>
      <c r="E262" s="24">
        <v>45626</v>
      </c>
      <c r="F262" s="21"/>
      <c r="G262" s="22"/>
      <c r="H262" s="21"/>
      <c r="I262" s="22"/>
      <c r="J262" s="14">
        <v>100000</v>
      </c>
      <c r="K262" s="5">
        <v>0</v>
      </c>
      <c r="L262" s="5">
        <v>0</v>
      </c>
      <c r="M262" s="5">
        <v>0</v>
      </c>
      <c r="N262" s="5">
        <v>0</v>
      </c>
      <c r="O262" s="15" t="s">
        <v>700</v>
      </c>
    </row>
    <row r="263" spans="1:15" ht="12" customHeight="1" x14ac:dyDescent="0.25">
      <c r="A263" s="52">
        <v>5</v>
      </c>
      <c r="B263" s="55" t="s">
        <v>493</v>
      </c>
      <c r="C263" s="56" t="s">
        <v>494</v>
      </c>
      <c r="D263" s="21"/>
      <c r="E263" s="22"/>
      <c r="F263" s="21"/>
      <c r="G263" s="22"/>
      <c r="H263" s="25">
        <v>44603</v>
      </c>
      <c r="I263" s="26">
        <v>46794</v>
      </c>
      <c r="J263" s="14">
        <v>100000</v>
      </c>
      <c r="K263" s="5">
        <v>100000</v>
      </c>
      <c r="L263" s="5">
        <v>0</v>
      </c>
      <c r="M263" s="5">
        <v>0</v>
      </c>
      <c r="N263" s="5">
        <v>100000</v>
      </c>
      <c r="O263" s="15">
        <v>0</v>
      </c>
    </row>
    <row r="264" spans="1:15" ht="12" customHeight="1" x14ac:dyDescent="0.25">
      <c r="A264" s="4" t="s">
        <v>693</v>
      </c>
      <c r="B264" s="55" t="s">
        <v>495</v>
      </c>
      <c r="C264" s="56" t="s">
        <v>496</v>
      </c>
      <c r="D264" s="23">
        <v>43434</v>
      </c>
      <c r="E264" s="24">
        <v>45626</v>
      </c>
      <c r="F264" s="21"/>
      <c r="G264" s="22"/>
      <c r="H264" s="21"/>
      <c r="I264" s="22"/>
      <c r="J264" s="14">
        <v>60557</v>
      </c>
      <c r="K264" s="5">
        <v>60557</v>
      </c>
      <c r="L264" s="5">
        <v>0</v>
      </c>
      <c r="M264" s="5">
        <v>0</v>
      </c>
      <c r="N264" s="5">
        <v>60557</v>
      </c>
      <c r="O264" s="15">
        <v>0</v>
      </c>
    </row>
    <row r="265" spans="1:15" ht="12" customHeight="1" x14ac:dyDescent="0.25">
      <c r="A265" s="4">
        <v>7</v>
      </c>
      <c r="B265" s="55" t="s">
        <v>497</v>
      </c>
      <c r="C265" s="56" t="s">
        <v>498</v>
      </c>
      <c r="D265" s="23">
        <v>43434</v>
      </c>
      <c r="E265" s="24">
        <v>45626</v>
      </c>
      <c r="F265" s="21"/>
      <c r="G265" s="22"/>
      <c r="H265" s="38" t="s">
        <v>266</v>
      </c>
      <c r="I265" s="22"/>
      <c r="J265" s="14">
        <v>50000</v>
      </c>
      <c r="K265" s="5">
        <v>50000</v>
      </c>
      <c r="L265" s="5">
        <v>0</v>
      </c>
      <c r="M265" s="5">
        <v>0</v>
      </c>
      <c r="N265" s="5">
        <v>50000</v>
      </c>
      <c r="O265" s="15">
        <v>0</v>
      </c>
    </row>
    <row r="266" spans="1:15" ht="12" customHeight="1" x14ac:dyDescent="0.25">
      <c r="A266" s="4">
        <v>8</v>
      </c>
      <c r="B266" s="55" t="s">
        <v>499</v>
      </c>
      <c r="C266" s="56" t="s">
        <v>500</v>
      </c>
      <c r="D266" s="23">
        <v>43434</v>
      </c>
      <c r="E266" s="24">
        <v>45626</v>
      </c>
      <c r="F266" s="21"/>
      <c r="G266" s="22"/>
      <c r="H266" s="38" t="s">
        <v>266</v>
      </c>
      <c r="I266" s="22"/>
      <c r="J266" s="14">
        <v>50000</v>
      </c>
      <c r="K266" s="5">
        <v>50000</v>
      </c>
      <c r="L266" s="5">
        <v>0</v>
      </c>
      <c r="M266" s="5">
        <v>0</v>
      </c>
      <c r="N266" s="5">
        <v>50000</v>
      </c>
      <c r="O266" s="15">
        <v>0</v>
      </c>
    </row>
    <row r="267" spans="1:15" ht="12" customHeight="1" x14ac:dyDescent="0.25">
      <c r="A267" s="4">
        <v>9</v>
      </c>
      <c r="B267" s="55" t="s">
        <v>674</v>
      </c>
      <c r="C267" s="57" t="s">
        <v>501</v>
      </c>
      <c r="D267" s="21"/>
      <c r="E267" s="22"/>
      <c r="F267" s="38" t="s">
        <v>266</v>
      </c>
      <c r="G267" s="22"/>
      <c r="H267" s="21"/>
      <c r="I267" s="22"/>
      <c r="J267" s="14"/>
      <c r="K267" s="5"/>
      <c r="L267" s="5"/>
      <c r="M267" s="5"/>
      <c r="N267" s="5"/>
      <c r="O267" s="15"/>
    </row>
    <row r="268" spans="1:15" ht="12" customHeight="1" x14ac:dyDescent="0.25">
      <c r="A268" s="4"/>
      <c r="B268" s="58"/>
      <c r="C268" s="59"/>
      <c r="D268" s="268" t="s">
        <v>502</v>
      </c>
      <c r="E268" s="269"/>
      <c r="F268" s="45"/>
      <c r="G268" s="46"/>
      <c r="H268" s="45"/>
      <c r="I268" s="46"/>
      <c r="J268" s="47"/>
      <c r="K268" s="7"/>
      <c r="L268" s="7"/>
      <c r="M268" s="7"/>
      <c r="N268" s="7"/>
      <c r="O268" s="48"/>
    </row>
    <row r="269" spans="1:15" ht="12" customHeight="1" thickBot="1" x14ac:dyDescent="0.3">
      <c r="A269" s="4"/>
      <c r="B269" s="60"/>
      <c r="C269" s="61"/>
      <c r="D269" s="43" t="s">
        <v>503</v>
      </c>
      <c r="E269" s="44" t="s">
        <v>504</v>
      </c>
      <c r="F269" s="43" t="s">
        <v>505</v>
      </c>
      <c r="G269" s="44" t="s">
        <v>506</v>
      </c>
      <c r="H269" s="43" t="s">
        <v>507</v>
      </c>
      <c r="I269" s="44" t="s">
        <v>508</v>
      </c>
      <c r="J269" s="49"/>
      <c r="K269" s="50"/>
      <c r="L269" s="50"/>
      <c r="M269" s="50"/>
      <c r="N269" s="50"/>
      <c r="O269" s="51"/>
    </row>
    <row r="270" spans="1:15" ht="12" customHeight="1" x14ac:dyDescent="0.25"/>
    <row r="271" spans="1:15" ht="12" customHeight="1" x14ac:dyDescent="0.25"/>
    <row r="272" spans="1:15" ht="12" customHeight="1" x14ac:dyDescent="0.25"/>
    <row r="273" ht="12" customHeight="1" x14ac:dyDescent="0.25"/>
  </sheetData>
  <mergeCells count="16">
    <mergeCell ref="B52:O52"/>
    <mergeCell ref="B257:O257"/>
    <mergeCell ref="D268:E268"/>
    <mergeCell ref="A8:C8"/>
    <mergeCell ref="D8:E8"/>
    <mergeCell ref="F8:G8"/>
    <mergeCell ref="H8:I8"/>
    <mergeCell ref="B10:O10"/>
    <mergeCell ref="B41:O41"/>
    <mergeCell ref="A1:O1"/>
    <mergeCell ref="A2:O2"/>
    <mergeCell ref="A4:O4"/>
    <mergeCell ref="A5:O5"/>
    <mergeCell ref="D7:E7"/>
    <mergeCell ref="F7:G7"/>
    <mergeCell ref="H7:I7"/>
  </mergeCells>
  <printOptions horizontalCentered="1"/>
  <pageMargins left="0.25" right="0.25" top="0.25" bottom="0.5" header="0.3" footer="0.3"/>
  <pageSetup scale="73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HeadingPairs>
  <TitlesOfParts>
    <vt:vector size="18" baseType="lpstr">
      <vt:lpstr>OMBwBal-RS 5.7.26 DELEGATE</vt:lpstr>
      <vt:lpstr>050526OMBwBal-RS 5.7.26chap </vt:lpstr>
      <vt:lpstr>050526OMBwBal-RS 5.7.26EDIT </vt:lpstr>
      <vt:lpstr>050526 OMB w Bal-RS 5.7.26</vt:lpstr>
      <vt:lpstr>050526 OMB w Bal-RS 5.7.26 (2)</vt:lpstr>
      <vt:lpstr>050526 OMB w Bal-RS 5.7.26  (3)</vt:lpstr>
      <vt:lpstr>'050526 OMB w Bal-RS 5.7.26'!Print_Area</vt:lpstr>
      <vt:lpstr>'050526 OMB w Bal-RS 5.7.26  (3)'!Print_Area</vt:lpstr>
      <vt:lpstr>'050526 OMB w Bal-RS 5.7.26 (2)'!Print_Area</vt:lpstr>
      <vt:lpstr>'050526OMBwBal-RS 5.7.26chap '!Print_Area</vt:lpstr>
      <vt:lpstr>'050526OMBwBal-RS 5.7.26EDIT '!Print_Area</vt:lpstr>
      <vt:lpstr>'OMBwBal-RS 5.7.26 DELEGATE'!Print_Area</vt:lpstr>
      <vt:lpstr>'050526 OMB w Bal-RS 5.7.26'!Print_Titles</vt:lpstr>
      <vt:lpstr>'050526 OMB w Bal-RS 5.7.26  (3)'!Print_Titles</vt:lpstr>
      <vt:lpstr>'050526 OMB w Bal-RS 5.7.26 (2)'!Print_Titles</vt:lpstr>
      <vt:lpstr>'050526OMBwBal-RS 5.7.26chap '!Print_Titles</vt:lpstr>
      <vt:lpstr>'050526OMBwBal-RS 5.7.26EDIT '!Print_Titles</vt:lpstr>
      <vt:lpstr>'OMBwBal-RS 5.7.26 DELEGATE'!Print_Titles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Darlene Sam</dc:creator>
  <cp:lastModifiedBy>2025 CPMD Mgr</cp:lastModifiedBy>
  <cp:lastPrinted>2026-06-29T21:01:17Z</cp:lastPrinted>
  <dcterms:created xsi:type="dcterms:W3CDTF">2026-05-05T18:54:22Z</dcterms:created>
  <dcterms:modified xsi:type="dcterms:W3CDTF">2026-09-25T22:34:55Z</dcterms:modified>
</cp:coreProperties>
</file>